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0" yWindow="120" windowWidth="10560" windowHeight="3255" tabRatio="704" activeTab="1"/>
  </bookViews>
  <sheets>
    <sheet name="BEDAŞ LİSANSSIZ 25.02.2017" sheetId="37" r:id="rId1"/>
    <sheet name="BEDAŞ LİSANSSIZ TÜM BİLGİLER" sheetId="35"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BİLGİLER'!$A$3:$AI$293</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Criteria" localSheetId="1">#REF!</definedName>
    <definedName name="_xlnm.Criteria">#REF!</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 name="_xlnm.Print_Area" localSheetId="0">'BEDAŞ LİSANSSIZ 25.02.2017'!$A$1:$M$11</definedName>
    <definedName name="_xlnm.Print_Area" localSheetId="1">'BEDAŞ LİSANSSIZ TÜM BİLGİLER'!$A$1:$Z$298</definedName>
    <definedName name="_xlnm.Print_Titles" localSheetId="1">'[3]BEDAŞ LİSANSSIZ TÜM BİLGİLER'!$1:$3</definedName>
  </definedNames>
  <calcPr calcId="162913"/>
</workbook>
</file>

<file path=xl/calcChain.xml><?xml version="1.0" encoding="utf-8"?>
<calcChain xmlns="http://schemas.openxmlformats.org/spreadsheetml/2006/main">
  <c r="O273" i="35" l="1"/>
  <c r="O272" i="35" l="1"/>
  <c r="O271" i="35" l="1"/>
  <c r="O270" i="35" l="1"/>
  <c r="O269" i="35"/>
  <c r="J7" i="37" l="1"/>
  <c r="J6" i="37"/>
  <c r="J5" i="37"/>
  <c r="O268" i="35" l="1"/>
  <c r="O267" i="35" l="1"/>
  <c r="O266" i="35" l="1"/>
  <c r="O265" i="35" l="1"/>
  <c r="O264" i="35" l="1"/>
  <c r="Y177" i="35" l="1"/>
  <c r="Y176" i="35"/>
  <c r="Y175" i="35"/>
  <c r="O263" i="35" l="1"/>
  <c r="M11" i="37" l="1"/>
  <c r="L11" i="37"/>
  <c r="I11" i="37"/>
  <c r="H11" i="37"/>
  <c r="G11" i="37"/>
  <c r="F11" i="37"/>
  <c r="E11" i="37"/>
  <c r="D11" i="37"/>
  <c r="C11" i="37"/>
  <c r="B11" i="37"/>
  <c r="K7" i="37"/>
  <c r="K10" i="37"/>
  <c r="J10" i="37"/>
  <c r="K9" i="37"/>
  <c r="J9" i="37"/>
  <c r="K8" i="37"/>
  <c r="J8" i="37"/>
  <c r="K6" i="37"/>
  <c r="K5" i="37"/>
  <c r="J11" i="37" l="1"/>
  <c r="K11" i="37"/>
  <c r="O262" i="35"/>
  <c r="O261" i="35" l="1"/>
  <c r="O260" i="35"/>
  <c r="O259" i="35"/>
  <c r="O258" i="35"/>
  <c r="O257" i="35"/>
  <c r="O256" i="35"/>
  <c r="O255" i="35" l="1"/>
  <c r="O254" i="35" l="1"/>
  <c r="O253" i="35"/>
  <c r="O252" i="35" l="1"/>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O177" i="35"/>
  <c r="O176" i="35"/>
  <c r="O175" i="35"/>
  <c r="O174" i="35"/>
  <c r="Y173" i="35"/>
  <c r="O173" i="35"/>
  <c r="O172" i="35"/>
  <c r="O171" i="35"/>
  <c r="O170" i="35"/>
  <c r="O169" i="35"/>
  <c r="O168" i="35"/>
  <c r="O167" i="35"/>
  <c r="O166" i="35"/>
  <c r="O165" i="35"/>
  <c r="O164" i="35"/>
  <c r="O163" i="35"/>
  <c r="O162" i="35"/>
  <c r="O161" i="35"/>
  <c r="O160" i="35"/>
  <c r="O159" i="35"/>
  <c r="O158" i="35"/>
  <c r="O157" i="35"/>
  <c r="O156" i="35"/>
  <c r="O155" i="35"/>
  <c r="Y154" i="35"/>
  <c r="O154" i="35"/>
  <c r="O153" i="35"/>
  <c r="O152" i="35"/>
  <c r="O151" i="35"/>
  <c r="O150" i="35"/>
  <c r="O149" i="35"/>
  <c r="Y148" i="35"/>
  <c r="O148" i="35"/>
  <c r="O147" i="35"/>
  <c r="Y146" i="35"/>
  <c r="O146" i="35"/>
  <c r="O145" i="35"/>
  <c r="Y144" i="35"/>
  <c r="O144" i="35"/>
  <c r="Y143" i="35"/>
  <c r="O143" i="35"/>
  <c r="Y142" i="35"/>
  <c r="O142" i="35"/>
  <c r="Y141" i="35"/>
  <c r="O141" i="35"/>
  <c r="Y140" i="35"/>
  <c r="O140" i="35"/>
  <c r="Y139" i="35"/>
  <c r="O139" i="35"/>
  <c r="Y138" i="35"/>
  <c r="O138" i="35"/>
  <c r="Y137" i="35"/>
  <c r="O137" i="35"/>
  <c r="Y136" i="35"/>
  <c r="O136" i="35"/>
  <c r="O135" i="35"/>
  <c r="Y134" i="35"/>
  <c r="O134" i="35"/>
  <c r="Y133" i="35"/>
  <c r="O133" i="35"/>
  <c r="Y132" i="35"/>
  <c r="O132" i="35"/>
  <c r="Y131" i="35"/>
  <c r="O131" i="35"/>
  <c r="Y130" i="35"/>
  <c r="O130" i="35"/>
  <c r="O129" i="35"/>
  <c r="Y128" i="35"/>
  <c r="O128" i="35"/>
  <c r="O127" i="35"/>
  <c r="O126" i="35"/>
  <c r="O125" i="35"/>
  <c r="O124" i="35"/>
  <c r="O123" i="35"/>
  <c r="O122" i="35"/>
  <c r="Y121" i="35"/>
  <c r="O121" i="35"/>
  <c r="Y120" i="35"/>
  <c r="O120" i="35"/>
  <c r="O119" i="35"/>
  <c r="Y118" i="35"/>
  <c r="O118" i="35"/>
  <c r="O117" i="35"/>
  <c r="O116" i="35"/>
  <c r="O115" i="35"/>
  <c r="O114" i="35"/>
  <c r="O113" i="35"/>
  <c r="O112" i="35"/>
  <c r="O111" i="35"/>
  <c r="O110" i="35"/>
  <c r="O109" i="35"/>
  <c r="O108" i="35"/>
  <c r="O107" i="35"/>
  <c r="O106" i="35"/>
  <c r="O105" i="35"/>
  <c r="O104" i="35"/>
  <c r="O103" i="35"/>
  <c r="Y102" i="35"/>
  <c r="O102" i="35"/>
  <c r="O101" i="35"/>
  <c r="O100" i="35"/>
  <c r="O99" i="35"/>
  <c r="Y98" i="35"/>
  <c r="O98" i="35"/>
  <c r="Y97" i="35"/>
  <c r="O97" i="35"/>
  <c r="Y96" i="35"/>
  <c r="O96" i="35"/>
  <c r="Y95" i="35"/>
  <c r="O95" i="35"/>
  <c r="O94" i="35"/>
  <c r="Y93" i="35"/>
  <c r="O93" i="35"/>
  <c r="O92" i="35"/>
  <c r="O91" i="35"/>
  <c r="O90" i="35"/>
  <c r="O89" i="35"/>
  <c r="O88" i="35"/>
  <c r="O87" i="35"/>
  <c r="O86" i="35"/>
  <c r="O85" i="35"/>
  <c r="O84" i="35"/>
  <c r="Y83" i="35"/>
  <c r="O83" i="35"/>
  <c r="Y82" i="35"/>
  <c r="O82" i="35"/>
  <c r="Y81" i="35"/>
  <c r="O81" i="35"/>
  <c r="Y80" i="35"/>
  <c r="O80" i="35"/>
  <c r="O79" i="35"/>
  <c r="O78" i="35"/>
  <c r="O77" i="35"/>
  <c r="Y76" i="35"/>
  <c r="O76" i="35"/>
  <c r="Y75" i="35"/>
  <c r="O75" i="35"/>
  <c r="Y74" i="35"/>
  <c r="O74" i="35"/>
  <c r="O73" i="35"/>
  <c r="Y72" i="35"/>
  <c r="O72" i="35"/>
  <c r="Y71" i="35"/>
  <c r="O71" i="35"/>
  <c r="Y70" i="35"/>
  <c r="O70" i="35"/>
  <c r="Y69" i="35"/>
  <c r="O69" i="35"/>
  <c r="Y68" i="35"/>
  <c r="O68" i="35"/>
  <c r="O67" i="35"/>
  <c r="O66" i="35"/>
  <c r="O65" i="35"/>
  <c r="O64" i="35"/>
  <c r="O63" i="35"/>
  <c r="O62" i="35"/>
  <c r="O61" i="35"/>
  <c r="O60" i="35"/>
  <c r="O59" i="35"/>
  <c r="Y58" i="35"/>
  <c r="O58" i="35"/>
  <c r="Y57" i="35"/>
  <c r="O57" i="35"/>
  <c r="Y56" i="35"/>
  <c r="O56" i="35"/>
  <c r="O55" i="35"/>
  <c r="Y54" i="35"/>
  <c r="O54" i="35"/>
  <c r="O53" i="35"/>
  <c r="O52" i="35"/>
  <c r="Y51" i="35"/>
  <c r="O51" i="35"/>
  <c r="O50" i="35"/>
  <c r="O49" i="35"/>
  <c r="Y48" i="35"/>
  <c r="O48" i="35"/>
  <c r="O47" i="35"/>
  <c r="O46" i="35"/>
  <c r="O45" i="35"/>
  <c r="O44" i="35"/>
  <c r="O43" i="35"/>
  <c r="Y42" i="35"/>
  <c r="O42" i="35"/>
  <c r="O41" i="35"/>
  <c r="O40" i="35"/>
  <c r="Y39" i="35"/>
  <c r="O39" i="35"/>
  <c r="O38" i="35"/>
  <c r="O37" i="35"/>
  <c r="O36" i="35"/>
  <c r="Y35" i="35"/>
  <c r="O35" i="35"/>
  <c r="Y34" i="35"/>
  <c r="O34" i="35"/>
  <c r="O33" i="35"/>
  <c r="O32" i="35"/>
  <c r="O31" i="35"/>
  <c r="O30" i="35"/>
  <c r="O29" i="35"/>
  <c r="O28" i="35"/>
  <c r="O27" i="35"/>
  <c r="Y26" i="35"/>
  <c r="O26" i="35"/>
  <c r="O25" i="35"/>
  <c r="O24" i="35"/>
  <c r="O23" i="35"/>
  <c r="O22" i="35"/>
  <c r="O21" i="35"/>
  <c r="O20" i="35"/>
  <c r="O19" i="35"/>
  <c r="Y18" i="35"/>
  <c r="O18" i="35"/>
  <c r="Y17" i="35"/>
  <c r="O17" i="35"/>
  <c r="O16" i="35"/>
  <c r="Y15" i="35"/>
  <c r="O15" i="35"/>
  <c r="O14" i="35"/>
  <c r="O13" i="35"/>
  <c r="O12" i="35"/>
  <c r="O11" i="35"/>
  <c r="O10" i="35"/>
  <c r="Y9" i="35"/>
  <c r="O9" i="35"/>
  <c r="O8" i="35"/>
  <c r="Y7" i="35"/>
  <c r="O7" i="35"/>
  <c r="O6" i="35"/>
  <c r="O5" i="35"/>
  <c r="O4" i="35"/>
</calcChain>
</file>

<file path=xl/sharedStrings.xml><?xml version="1.0" encoding="utf-8"?>
<sst xmlns="http://schemas.openxmlformats.org/spreadsheetml/2006/main" count="3350" uniqueCount="969">
  <si>
    <t>SIRA
 NO</t>
  </si>
  <si>
    <t>BAŞVURU DURUMU</t>
  </si>
  <si>
    <t>SANTRAL BAŞVURU                                               SAHİBİNİN ADI</t>
  </si>
  <si>
    <t>SANTRALİN ADRESİ</t>
  </si>
  <si>
    <t>SANTRAL 
TİPİ</t>
  </si>
  <si>
    <t>İŞLETME MÜDÜRLÜĞÜ</t>
  </si>
  <si>
    <t>ABONE NO</t>
  </si>
  <si>
    <t>BAĞLANTI ŞEKLİ                         (AG/OG)</t>
  </si>
  <si>
    <t>GÜCÜ
( MW )</t>
  </si>
  <si>
    <t>GÜCÜ
( KW )</t>
  </si>
  <si>
    <t>SANTRALIN BAĞLI/YÖNLENDİRİLDİĞİ</t>
  </si>
  <si>
    <t>AÇIKLAMA</t>
  </si>
  <si>
    <t>TEİAŞ TRAFO MERKEZİ (AİTM)</t>
  </si>
  <si>
    <t>HATTIN ADI                                         ( Fider )</t>
  </si>
  <si>
    <t>TM NO</t>
  </si>
  <si>
    <t>OLUMSUZ</t>
  </si>
  <si>
    <t>Ali Şeref ÇEMBERCİ</t>
  </si>
  <si>
    <t>Çatalça Çelepköy Nalbant Çayırı Mevkii Göl yolu üzeri 1pfta 185 parsel Çiftlik evi</t>
  </si>
  <si>
    <t>RÜZGAR</t>
  </si>
  <si>
    <t>KUMBURGAZ</t>
  </si>
  <si>
    <t>OG</t>
  </si>
  <si>
    <t>BÜYÜKÇEKMECE</t>
  </si>
  <si>
    <t>23603 TM</t>
  </si>
  <si>
    <t>Uncular Elek. Bakır ve Tel San. Tic. Ltd. Şti.</t>
  </si>
  <si>
    <t>Arnavutköy Ömerli Mah. 4-6 Pafta 114 ada 1 Parsel / Hadımköy</t>
  </si>
  <si>
    <t>AVCILAR</t>
  </si>
  <si>
    <t>HADIMKÖY</t>
  </si>
  <si>
    <t>Mercedes-1</t>
  </si>
  <si>
    <t>20570 TM ile 20598 TM arası YENİ TM</t>
  </si>
  <si>
    <t>OLUMLU</t>
  </si>
  <si>
    <t>Ayyıldız Enerji İmalat San. Ve Tic. Ltd. Şti.</t>
  </si>
  <si>
    <t xml:space="preserve">Kamiloba 1134 ada 11 parsel /Silivri </t>
  </si>
  <si>
    <t>İleri Kalıpçılık Mak. Elek. San. Tic. Ltd. Şti.</t>
  </si>
  <si>
    <t>Atatürk San. Böl. Ömerli Mah. Hakkı İleri Cad. No:31 Hadımköy</t>
  </si>
  <si>
    <t>22750 TM</t>
  </si>
  <si>
    <t>Romantik Konfeksiyon Tekstil İth. İhr. San. Ve Tic. Ltd. Şti.</t>
  </si>
  <si>
    <t>Sarlıbosna Mah. Alpaslana Cad. Mandra Mevkii Parsel No:1539 Arnavutköy</t>
  </si>
  <si>
    <t>20592 TM ile 22765 TM arası yeni TM</t>
  </si>
  <si>
    <t>Balmumcu Ruhi Bağdadi Sok. No:1 Beşiktaş</t>
  </si>
  <si>
    <t>GÜNEŞ</t>
  </si>
  <si>
    <t>BEYOĞLU</t>
  </si>
  <si>
    <t>AG</t>
  </si>
  <si>
    <t>ETİLER</t>
  </si>
  <si>
    <t>3438 TM</t>
  </si>
  <si>
    <t>Bahsayış Mah. Aksaray Cad. No:2 Arnavutköy</t>
  </si>
  <si>
    <t>Fevzipaşa Mah. Söğüt Sok. No:24 Değirmenköy-Silivri</t>
  </si>
  <si>
    <t>SİLİVRİ</t>
  </si>
  <si>
    <t>BOTAŞ</t>
  </si>
  <si>
    <t>26183 TM</t>
  </si>
  <si>
    <t>Elmacık Mevkii Akören Köyü 1364 Parsel</t>
  </si>
  <si>
    <t>23074 TM</t>
  </si>
  <si>
    <t>Ömerli Köyü Adnan Kahveci Cad. No:8 Hadımköy</t>
  </si>
  <si>
    <t>20413 TM</t>
  </si>
  <si>
    <t>Ovayenice Köyü Düzyol Sok. No:22 Çatalça</t>
  </si>
  <si>
    <t>25897 TM</t>
  </si>
  <si>
    <t>Yeni Mah. Hekimsuyu Cad. 559 Sok. No:39 Küçükköy</t>
  </si>
  <si>
    <t>GAZİOSMANPAŞA</t>
  </si>
  <si>
    <t>KÜÇÜKKÖY</t>
  </si>
  <si>
    <t>28348 TM</t>
  </si>
  <si>
    <t>Taşoluk M.aKif Ersoy Mah. TOKİ F-14 A blok karşısı 4187 ada 1 parsel</t>
  </si>
  <si>
    <t>TAŞOLUK</t>
  </si>
  <si>
    <t>29257 TM</t>
  </si>
  <si>
    <t>İSKİ GENEL MÜDÜRLÜĞÜ</t>
  </si>
  <si>
    <t>Ambarlı Biyolojik Arıtma Tesisleri / AVCILAR</t>
  </si>
  <si>
    <t>KOJENERASYON (BİYOGAZ)</t>
  </si>
  <si>
    <t>AMBARLI</t>
  </si>
  <si>
    <t>İSKİ</t>
  </si>
  <si>
    <t>22650 TM</t>
  </si>
  <si>
    <t>Şevketiye Mah. Havaalanı Cad. ATAKÖY Biyolojik Arıtma Tesisleri / BAKIRKÖY</t>
  </si>
  <si>
    <t>BAKIRKÖY</t>
  </si>
  <si>
    <t>VELİEFENDİ</t>
  </si>
  <si>
    <t>1210 TM</t>
  </si>
  <si>
    <t>Silivri Akören Köyü Davutça Mevkii</t>
  </si>
  <si>
    <t>KARAHİSAR</t>
  </si>
  <si>
    <t>25905 TM DEN itibaren 500 mt. Kablo ile YENİ TM</t>
  </si>
  <si>
    <t>Yassıören Köyü Akpınar Org. San. Sit. Bayındır Cad. No:47 Arnavutköy</t>
  </si>
  <si>
    <t>AKPINAR</t>
  </si>
  <si>
    <t>22676 TM</t>
  </si>
  <si>
    <t>Hadımköy Yeşil Pınar Köyü Toytepe Mevkii Pafta No:5 Parsel:354</t>
  </si>
  <si>
    <t>5907291-5793740</t>
  </si>
  <si>
    <t>Hasmak TM ile Doğan Besi Çiftliği TM arasına (1/0 ENH ) YENİ TM</t>
  </si>
  <si>
    <t>Florya Basınköy Valilik Yolu Tepe Sok. Villa Öner No:5 /C Bakırköy</t>
  </si>
  <si>
    <t>YENİBOSNA</t>
  </si>
  <si>
    <t>11010 İM</t>
  </si>
  <si>
    <t>11428 TM</t>
  </si>
  <si>
    <t>Kıraç Köyü Akın Mah. Fevzi Çakmak Cad. No:47 ESENYURT</t>
  </si>
  <si>
    <t>21086 TM</t>
  </si>
  <si>
    <t>Terkos Yolu Karaburun Köyü 452 parsel Arnavutköy</t>
  </si>
  <si>
    <t>28400 DM ile 28783 TM arası (1/0 ENH) YENİ TM</t>
  </si>
  <si>
    <t>Elbasan-Kadıköy yolu 7 pafta 1504 parsel Selimpaşa /SİLİVRİ</t>
  </si>
  <si>
    <t>632038-2670971-46979-314491 -2166009</t>
  </si>
  <si>
    <t>KOMSAN DM</t>
  </si>
  <si>
    <t>25553 TM ile 25634 TM arası YENİ TM</t>
  </si>
  <si>
    <t>25554 TM ile 25634 TM arası YENİ TM</t>
  </si>
  <si>
    <t>25555 TM ile 25634 TM arası YENİ TM</t>
  </si>
  <si>
    <t>25556 TM ile 25634 TM arası YENİ TM</t>
  </si>
  <si>
    <t>Silivri İlçesi Sayalar Köyü Muhtarlığı</t>
  </si>
  <si>
    <t>13 Adet Tesisat</t>
  </si>
  <si>
    <t>25020 TM</t>
  </si>
  <si>
    <t>Esenyurt İlçesi İstiklal Mah. Fevzi Çakmak Cad. No:33</t>
  </si>
  <si>
    <t>BEYLİKDÜZÜ</t>
  </si>
  <si>
    <t>21950 TM</t>
  </si>
  <si>
    <t xml:space="preserve">Arnavutköy İlçesi Fatih Mah. Tüfekçi Sok. (314 Sok.) No:1 5264 ada 13 parsel </t>
  </si>
  <si>
    <t xml:space="preserve">8016099-8016100-8016101-8016102 </t>
  </si>
  <si>
    <t>ŞEHİR-1</t>
  </si>
  <si>
    <t>25585 TM ile 29212 TM arasına (1/0 ENH ) YENİ TM</t>
  </si>
  <si>
    <t>TÜYAP yanı Kaya Ramada Otelini Büyükçekmece</t>
  </si>
  <si>
    <t>KOJENERASYON (DOĞALGAZ)</t>
  </si>
  <si>
    <t>20571 TM</t>
  </si>
  <si>
    <t>Evliya Çelebi Mah. Refik Saydam Cad. 12 Pafta, 293 Ada 14 Parsel BEYOĞLU</t>
  </si>
  <si>
    <t>KASIMPAŞA</t>
  </si>
  <si>
    <t>3520 TM</t>
  </si>
  <si>
    <t>BARCO Tekstil San. ve Tic. A.Ş.</t>
  </si>
  <si>
    <t>Muratbey Merkez Mah. Karatoprak Cad. No:17 Büyükçekmece</t>
  </si>
  <si>
    <t>ÇATALÇA</t>
  </si>
  <si>
    <t>23667 TM</t>
  </si>
  <si>
    <t>Hadımköy Mah. Prof. Mehmet Bozkurt Cad. No:5 Arnavutköy/İstanbul</t>
  </si>
  <si>
    <t>20406 TM ile 20666 TM arası YENİ TM</t>
  </si>
  <si>
    <t>Hadımköy Mah. Elvan Sok. No:4 Arnavutköy</t>
  </si>
  <si>
    <t>28775 TM</t>
  </si>
  <si>
    <t>Bağlar Mevkii Mezarlık Üstü Cad. No:14 Firüzköy /AVCILAR</t>
  </si>
  <si>
    <t>20037 TM</t>
  </si>
  <si>
    <t>TEPEKENT Türkoba Mah. Mustafa Kemal Atatürk Cad. Zeytin Sok. 121 ADA 4 PARSEL</t>
  </si>
  <si>
    <t>24419 TM ile 24418 TM arası YENİ TM</t>
  </si>
  <si>
    <t>Tepekent Sitesi Cumhuriyet Cad. No:17 Türkoba Büyükçekmece</t>
  </si>
  <si>
    <t>9538061 - 4932522</t>
  </si>
  <si>
    <t>24404 TM</t>
  </si>
  <si>
    <t>Sarıyer Rumeli Feneri 171.parsel ve Deniz İçindeki I.K.L.M. Alanları</t>
  </si>
  <si>
    <t>DENİZ AKINTISI</t>
  </si>
  <si>
    <t>SARIYER</t>
  </si>
  <si>
    <t>ZEKERİYAKÖY</t>
  </si>
  <si>
    <t xml:space="preserve">4329 TM ile 4343 TM arası YENİ TM </t>
  </si>
  <si>
    <t>Bahçelievler Mah. E-5 Kuzey Yan yolu Seyran Sok. Güzelşehir Sitesi NO:174 Kumburgaz/Büyükçekmece</t>
  </si>
  <si>
    <t>24430 Nolu TM</t>
  </si>
  <si>
    <t>Esenyurt İlçesi İstiklal Mah. Fevzi Çakmak Cad. No:33/2</t>
  </si>
  <si>
    <t>Göksular Un ve Gıda San. Tic. A.Ş.</t>
  </si>
  <si>
    <t>Fener Mah. Müjdat Gürsu Cad. Kuladere Sok. No:2 Silivri</t>
  </si>
  <si>
    <t>25275 TM</t>
  </si>
  <si>
    <t>Sefaköy Halkalı Cad. No:198 Küçükçekmece</t>
  </si>
  <si>
    <t>SEFAKÖY</t>
  </si>
  <si>
    <t>SULTANMURAT</t>
  </si>
  <si>
    <t>11422 TM ile 12292 TM arası YENİ TM</t>
  </si>
  <si>
    <t xml:space="preserve">21538 nolu  ile 21458 nolu TM arası yeni TM </t>
  </si>
  <si>
    <t>19 Mayıs Mah. Büyükdere Cad. No:2 ŞİŞLİ</t>
  </si>
  <si>
    <t>ŞİŞLİ</t>
  </si>
  <si>
    <t>3848 DM</t>
  </si>
  <si>
    <t>Bekirli Mah. Çatalça Cad. Ünlü Çıkmazı No:14 Silivri</t>
  </si>
  <si>
    <t>26075 nolu TM den itibaren 3250 mt. 1/0 ENH ile Yeni TM</t>
  </si>
  <si>
    <t>Mavi Göl Mah. Koca Yusuf Cad. Hicazkar Sok. Neo Gölpark İstanbul Sitesi 428-6AC Bolluca-Arnavutköy</t>
  </si>
  <si>
    <t>Hamidiye Mah. Soğuksu Cad. No:5 Kağıthane</t>
  </si>
  <si>
    <t>ÇAĞLAYAN</t>
  </si>
  <si>
    <t>9387 Nolu TM</t>
  </si>
  <si>
    <t>Muratbey Merkez Mah. Kuzey Sok. Çatalça</t>
  </si>
  <si>
    <t>23676 nolu TM</t>
  </si>
  <si>
    <t>Yeşilbayır Mah. Turgut Özal Cad. Şimşir Sok. No:12 Hadımköy</t>
  </si>
  <si>
    <t>20419 nolu TM</t>
  </si>
  <si>
    <t>Göktürk Merkez Mah. Cumhuriyet Cad. Kültür Sok. Eren Talu Sitesi B2-D1 EYÜP</t>
  </si>
  <si>
    <t>ALİBEYKÖY</t>
  </si>
  <si>
    <t>9485 Nolu TM</t>
  </si>
  <si>
    <t xml:space="preserve">Ferhatpaşa Mah. Koğukdere Mevkii Çatalça (229 ada, 16 parsel) </t>
  </si>
  <si>
    <t>Gölmahal, Hadımköy yolu üzeri Alkent 2000 Mah. Ahmet Yeşilgül Cad. No:7 (Mev Okulu yanı) Büyükçekmece (224 ada,10 parsel)</t>
  </si>
  <si>
    <t>22714 nolu TM</t>
  </si>
  <si>
    <t xml:space="preserve">Arnavutköy İlçesi, Karaburun Köyü, Yeniköy Sahil Caddesi, No:86/B </t>
  </si>
  <si>
    <t>DALGA</t>
  </si>
  <si>
    <t>29111 nolu TM nin beslendiği 3(1/0)  iletkenli ENH dan bağlanacak Yeni TM</t>
  </si>
  <si>
    <t>ADC Sağlık Hizmetleri Yatırımları San. Tic. Ltd. Şti.</t>
  </si>
  <si>
    <t>Ovayenice- Elbasan Yolu 211 parsel Çatalça</t>
  </si>
  <si>
    <t>Kadıköy DM den beslenen 3x3/0 iletkenli ENH dan bağlanacak Yeni TM</t>
  </si>
  <si>
    <t>Çakıl Köyü, Halıcılar Mevkii No:29 Parsel No: 1055 ÇATALÇA</t>
  </si>
  <si>
    <t>23281TM kendi Sayaç Panosu</t>
  </si>
  <si>
    <t>Silivri Çanta Köyü 1 pafta- 3881 parsel</t>
  </si>
  <si>
    <t>26279 nolu TM nin beslendiği 3xSwallow  iletkenli ENH dan 50 mt mesafede bağlanacak Yeni TM</t>
  </si>
  <si>
    <t>Silivri Çanta Köyü 17 pafta- 3975 parsel</t>
  </si>
  <si>
    <t>BAŞVURU TARİHİ</t>
  </si>
  <si>
    <t>TOPLAM</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</si>
  <si>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</si>
  <si>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</si>
  <si>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</si>
  <si>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</si>
  <si>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</si>
  <si>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</si>
  <si>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</si>
  <si>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</si>
  <si>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</si>
  <si>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</si>
  <si>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</si>
  <si>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</si>
  <si>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</si>
  <si>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</si>
  <si>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</si>
  <si>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</si>
  <si>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</si>
  <si>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</si>
  <si>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</si>
  <si>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</si>
  <si>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</si>
  <si>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</si>
  <si>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</si>
  <si>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</si>
  <si>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</si>
  <si>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</si>
  <si>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</si>
  <si>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</si>
  <si>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</si>
  <si>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</si>
  <si>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</si>
  <si>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</si>
  <si>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</si>
  <si>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</si>
  <si>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</si>
  <si>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</si>
  <si>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</si>
  <si>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</si>
  <si>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</si>
  <si>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</si>
  <si>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</si>
  <si>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</si>
  <si>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</si>
  <si>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</si>
  <si>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</si>
  <si>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</si>
  <si>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</si>
  <si>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</si>
  <si>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</si>
  <si>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</si>
  <si>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</si>
  <si>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</si>
  <si>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</si>
  <si>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</si>
  <si>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</si>
  <si>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</si>
  <si>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</si>
  <si>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</si>
  <si>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</si>
  <si>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</si>
  <si>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</si>
  <si>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</si>
  <si>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</si>
  <si>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</si>
  <si>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</si>
  <si>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</si>
  <si>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</si>
  <si>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</si>
  <si>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</si>
  <si>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</si>
  <si>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Kaynak Türü</t>
  </si>
  <si>
    <t>Adet</t>
  </si>
  <si>
    <t>Toplam Güç (MW)</t>
  </si>
  <si>
    <t>BİYOKÜTLE</t>
  </si>
  <si>
    <t>KOJENERASYON</t>
  </si>
  <si>
    <t xml:space="preserve"> Yeni TM</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</si>
  <si>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</si>
  <si>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</si>
  <si>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</si>
  <si>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</si>
  <si>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Selin Enerji Dağıtım ve Taahhüt San. Tic. Ltd. Şti.</t>
  </si>
  <si>
    <t>Mavisu Cad. No:47 Kilyos-Sarıyer</t>
  </si>
  <si>
    <t>Gökalp Mah. 46 Sok. No:48 D:4 Zeytinburnu</t>
  </si>
  <si>
    <t>2637080 - 4147910</t>
  </si>
  <si>
    <t>28400 A</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</si>
  <si>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</si>
  <si>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</si>
  <si>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</si>
  <si>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</si>
  <si>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</si>
  <si>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</si>
  <si>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</si>
  <si>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</si>
  <si>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</si>
  <si>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</si>
  <si>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</si>
  <si>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ALTINTEPE</t>
  </si>
  <si>
    <t>BAĞCILAR</t>
  </si>
  <si>
    <t>BAHÇELİEVLER</t>
  </si>
  <si>
    <t>BAHÇEŞEHİR</t>
  </si>
  <si>
    <t>HABİPLER</t>
  </si>
  <si>
    <t>İKİTELLİ</t>
  </si>
  <si>
    <t>ÜRETİM TESİSİNİN BULUNDUĞU İLÇE</t>
  </si>
  <si>
    <t>ARNAVUTKÖY</t>
  </si>
  <si>
    <t>BEŞİKTAŞ</t>
  </si>
  <si>
    <t>ESENYURT</t>
  </si>
  <si>
    <t>KÜÇÜKÇEKMECE</t>
  </si>
  <si>
    <t>KAĞITHANE</t>
  </si>
  <si>
    <t>EYÜP</t>
  </si>
  <si>
    <t>ZEYTİNBURNU</t>
  </si>
  <si>
    <t>2013/34</t>
  </si>
  <si>
    <t>2013/35</t>
  </si>
  <si>
    <t>2013/36</t>
  </si>
  <si>
    <t>MEHMET KAPLAN</t>
  </si>
  <si>
    <t>Silivri İlçesi, Mimarsinan Mah. SunFlower Evleri Lüfer Sok. No:24</t>
  </si>
  <si>
    <t xml:space="preserve">Silivri İlçesi, Büyük Kılınçlı Köyü Cankurtaran Çıkmazı Çıplaktepe Mevkii </t>
  </si>
  <si>
    <t>9549614-9279231</t>
  </si>
  <si>
    <t>25016 nolu TM ile 25457 nolu TM arası</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</si>
  <si>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</si>
  <si>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</si>
  <si>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</si>
  <si>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</si>
  <si>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</si>
  <si>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</si>
  <si>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</si>
  <si>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</si>
  <si>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</si>
  <si>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</si>
  <si>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</si>
  <si>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</si>
  <si>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</si>
  <si>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</si>
  <si>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 xml:space="preserve">1692 nolu TM </t>
  </si>
  <si>
    <t>4310 nolu TM</t>
  </si>
  <si>
    <t>4377 NOLU TM</t>
  </si>
  <si>
    <t>YENİLENEBİLİR ENERJİ GENEL MÜDÜRLÜĞÜ'NÜN 24.01.2014 TARİH, 162 SAYILI YAZI İLE 750 KW RÜZGAR TÜRBİN İZDÜŞÜMÜ SANTRAL SAHASI DIŞINA TAŞTIĞINDAN DOLAYI TEKNİK DEĞERLENDİRME SONUCU OLUMSUZDUR.</t>
  </si>
  <si>
    <t>ONSA MÜCEVHERAT İMALAT VE DIŞ TİC. A.Ş.</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</si>
  <si>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</si>
  <si>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</si>
  <si>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</si>
  <si>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</si>
  <si>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</si>
  <si>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</si>
  <si>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</si>
  <si>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</si>
  <si>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</si>
  <si>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</si>
  <si>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1904 TM İLE 1891 TM ARASI YENİ TM</t>
  </si>
  <si>
    <t>KAYABAŞI GİS</t>
  </si>
  <si>
    <t>YENİ TM</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</si>
  <si>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</si>
  <si>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</si>
  <si>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</si>
  <si>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</si>
  <si>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</si>
  <si>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</si>
  <si>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</si>
  <si>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AVRUPA YAKASI PTT BAŞMÜDÜRLÜĞÜ</t>
  </si>
  <si>
    <t xml:space="preserve">HADIMKÖY POSTA İŞLEME MERKEZİ AKPINAR SANAYİ SİTESİ </t>
  </si>
  <si>
    <t>2014/10</t>
  </si>
  <si>
    <t>İETT GENEL MÜDÜRLÜĞÜ</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</si>
  <si>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</si>
  <si>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</si>
  <si>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</si>
  <si>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</si>
  <si>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</si>
  <si>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</si>
  <si>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</si>
  <si>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</si>
  <si>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</si>
  <si>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</si>
  <si>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</si>
  <si>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</si>
  <si>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</si>
  <si>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</si>
  <si>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</si>
  <si>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</si>
  <si>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</si>
  <si>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</si>
  <si>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</si>
  <si>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</si>
  <si>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</si>
  <si>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</si>
  <si>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</si>
  <si>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</si>
  <si>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BATIŞEHİR SİTE YÖNETİMİ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</si>
  <si>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</si>
  <si>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</si>
  <si>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</si>
  <si>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</si>
  <si>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</si>
  <si>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</si>
  <si>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</si>
  <si>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</si>
  <si>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</si>
  <si>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</si>
  <si>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</si>
  <si>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</si>
  <si>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</si>
  <si>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20409-22813 TM arası YENİ TM</t>
  </si>
  <si>
    <t>SİLİVRİ İLÇESİ, BÜYÜKÇAVUŞLU</t>
  </si>
  <si>
    <t>ÇATALÇA KADIKÖY</t>
  </si>
  <si>
    <t>25838 NOLU TM</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</si>
  <si>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</si>
  <si>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</si>
  <si>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</si>
  <si>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</si>
  <si>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</si>
  <si>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</si>
  <si>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</si>
  <si>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</si>
  <si>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</si>
  <si>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</si>
  <si>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</si>
  <si>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2014/38</t>
  </si>
  <si>
    <t>31887 NOLU TM</t>
  </si>
  <si>
    <t>KURUÇEŞME MUALLİM NACİ CAD. ÖKSÜZ ÇOCUK SOK. NO:7 KURUÇEŞME-BEŞİKTAŞ</t>
  </si>
  <si>
    <t>BAĞLAR MAH. OSMANPAŞA CAD. NO:93 GÜNEŞLİ-BAĞCILAR</t>
  </si>
  <si>
    <t>2014/39</t>
  </si>
  <si>
    <t>2014/40</t>
  </si>
  <si>
    <t>2014/41</t>
  </si>
  <si>
    <t>2014/42</t>
  </si>
  <si>
    <t>2014/43</t>
  </si>
  <si>
    <t>2014/44</t>
  </si>
  <si>
    <t>NECATİ BAKIRCI</t>
  </si>
  <si>
    <t>RUMELİ FENERİ KÖYÜ KETENDERE SOK. 5 PAFTA, 150 PARSEL SARIYER</t>
  </si>
  <si>
    <t>4771305-4771303</t>
  </si>
  <si>
    <t>HİKMET OKUMUŞ</t>
  </si>
  <si>
    <t>NURİ OKUMUŞ</t>
  </si>
  <si>
    <t>2014/45</t>
  </si>
  <si>
    <t>2014/46</t>
  </si>
  <si>
    <t>AKATLAR MAH. ZEYTİNOĞLU CAD. FENERLİ HİRİSTO SOK. NO:14 C/2 BEŞİKTAŞ</t>
  </si>
  <si>
    <t>2014/47</t>
  </si>
  <si>
    <t>2014/48</t>
  </si>
  <si>
    <t>NİSPETİYE MAH. AYTAR CAD. NO:2 LEVENT BEŞİKTAŞ</t>
  </si>
  <si>
    <t xml:space="preserve">Pürsan Pigment  Ürünleri San. ve Tic. A.Ş. </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</si>
  <si>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</si>
  <si>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</si>
  <si>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</si>
  <si>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</si>
  <si>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</si>
  <si>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</si>
  <si>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</si>
  <si>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</si>
  <si>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</si>
  <si>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</si>
  <si>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</si>
  <si>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</si>
  <si>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</si>
  <si>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</si>
  <si>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</si>
  <si>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Yenilenebilir Enerji Genel Müdürlüğünün 06.01.2015 Tarih, 20 sayılı yazısı ile RAPSİM onayı alınmıştır.</t>
  </si>
  <si>
    <t>2015/02</t>
  </si>
  <si>
    <t xml:space="preserve">Gürpınar Mah. Pekmez Cad. Ferah Sok. No:6 Beylikdüzü </t>
  </si>
  <si>
    <t>22046 TM</t>
  </si>
  <si>
    <t>2015/03</t>
  </si>
  <si>
    <t>2015/04</t>
  </si>
  <si>
    <t>2015/05</t>
  </si>
  <si>
    <t>2015/06</t>
  </si>
  <si>
    <t>2015/07</t>
  </si>
  <si>
    <t xml:space="preserve">GÖZTEPE MAH. BATIŞEHİR SİTESİ D-1 BLOK BAĞCILAR </t>
  </si>
  <si>
    <t>31340 TM</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</si>
  <si>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</si>
  <si>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</si>
  <si>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</si>
  <si>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</si>
  <si>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</si>
  <si>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</si>
  <si>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ERSA İNŞAAT PROJE TUR. SAN. TİC. A.Ş.</t>
  </si>
  <si>
    <t>YENİBOSNA MERKEZ MAH. 1 ASENA SOK. NO: 15 BAHÇELİEVLER</t>
  </si>
  <si>
    <t>2015/09</t>
  </si>
  <si>
    <t>2015/10</t>
  </si>
  <si>
    <t>Yeni TM</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</si>
  <si>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</si>
  <si>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</si>
  <si>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</si>
  <si>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</si>
  <si>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YENİLEMİŞTİR.</t>
  </si>
  <si>
    <t>BAŞVURUSUNU İPTAL ETMİŞTİR.</t>
  </si>
  <si>
    <t>GEÇİÇİ KABUL RED EDİLMİŞTİR.</t>
  </si>
  <si>
    <t>GEÇİCİ KABUL YAPILMIŞTIR.</t>
  </si>
  <si>
    <t>31461 NOLU SM</t>
  </si>
  <si>
    <t>LİSANSSIZ RÜZGAR TÜRBİNLERİNİ ETKİLEDİĞİNDEN DOLAYI TEKNİK DEĞERLENDİRME SONUCU OLUMSUZDUR.</t>
  </si>
  <si>
    <t>TERKOS</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</si>
  <si>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</si>
  <si>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</si>
  <si>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</si>
  <si>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</si>
  <si>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</si>
  <si>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</si>
  <si>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</si>
  <si>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</si>
  <si>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</si>
  <si>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</si>
  <si>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</si>
  <si>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</si>
  <si>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</si>
  <si>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</si>
  <si>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</si>
  <si>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</si>
  <si>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</si>
  <si>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</si>
  <si>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</si>
  <si>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</si>
  <si>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</si>
  <si>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</si>
  <si>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</si>
  <si>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</si>
  <si>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</si>
  <si>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</si>
  <si>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</si>
  <si>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SİLAHTAR</t>
  </si>
  <si>
    <t>GAZİOSMANPAŞA ORTAOKULU</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</si>
  <si>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</si>
  <si>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</si>
  <si>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</si>
  <si>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</si>
  <si>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</si>
  <si>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</si>
  <si>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</si>
  <si>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</si>
  <si>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</si>
  <si>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MAKSEM CENT ORTAK GİRİŞİMİ</t>
  </si>
  <si>
    <t>20.04.2015 TARİH, 26687 SAYILI DİLEKÇE İLE BAŞVURUSUNU İPTAL ETMİŞTİR.</t>
  </si>
  <si>
    <t>20.04.2015 TARİH, 26685 SAYILI DİLEKÇE İLE BAŞVURUSUNU İPTAL ETMİŞTİR.</t>
  </si>
  <si>
    <t>2015/37</t>
  </si>
  <si>
    <t xml:space="preserve">Salteks Teks. San. ve Tic. A.Ş. </t>
  </si>
  <si>
    <t>Çatalca İlçesi, Ferhatpaşa Mah. Kartaltepe Mevkii 266 ada, 2 ve 5 nolu parsel</t>
  </si>
  <si>
    <t>2015/38</t>
  </si>
  <si>
    <t>2015/39</t>
  </si>
  <si>
    <t>2015/40</t>
  </si>
  <si>
    <t>Durusu Zafer Mah. İSKİ Terkos İşletme Müdürlüğü Osmangazi Terfi Merkezi (MİLRES)</t>
  </si>
  <si>
    <t>EMLAK KONUT GAY. YAT. ORT. A.Ş. (ILGIN İNŞAAT İÇ VE DIŞ TİC. A.Ş.)</t>
  </si>
  <si>
    <t>EMLAK KONUT GAY. YAT. ORT. A.Ş. (MAKSEM CENT ORTAK GİRİŞİMİ)</t>
  </si>
  <si>
    <t>24508 SM</t>
  </si>
  <si>
    <t>3058 TM</t>
  </si>
  <si>
    <t>3873 TM</t>
  </si>
  <si>
    <t>3226 SM</t>
  </si>
  <si>
    <t>9381 SM</t>
  </si>
  <si>
    <t>27111 SM</t>
  </si>
  <si>
    <t>24000 TM</t>
  </si>
  <si>
    <t>25838 TM</t>
  </si>
  <si>
    <t>4310 TM</t>
  </si>
  <si>
    <t>29649 TM</t>
  </si>
  <si>
    <t>31339 TM</t>
  </si>
  <si>
    <t>31786 SM</t>
  </si>
  <si>
    <t>22275 SM</t>
  </si>
  <si>
    <t>22505 SM</t>
  </si>
  <si>
    <t>20150 SM</t>
  </si>
  <si>
    <t>3361 SM</t>
  </si>
  <si>
    <t>22714 TM</t>
  </si>
  <si>
    <t>25819 TM</t>
  </si>
  <si>
    <t>28268 TM</t>
  </si>
  <si>
    <t>25706 SM</t>
  </si>
  <si>
    <t>22345 TM</t>
  </si>
  <si>
    <t>22346 TM</t>
  </si>
  <si>
    <t>22343 TM</t>
  </si>
  <si>
    <t>8060 TM</t>
  </si>
  <si>
    <t>12757 TM</t>
  </si>
  <si>
    <t>23184 SM</t>
  </si>
  <si>
    <t>yok</t>
  </si>
  <si>
    <t>BAĞLANTI ANLAŞMA SAYISI</t>
  </si>
  <si>
    <t>DOSYADAKİ EKSİKLİKLER TAMAMLANMAMIŞTIR.</t>
  </si>
  <si>
    <t>ATIŞALANI</t>
  </si>
  <si>
    <t>KAYABAŞI</t>
  </si>
  <si>
    <t>SAĞMALCILAR</t>
  </si>
  <si>
    <t>2015/41</t>
  </si>
  <si>
    <t>2015/42</t>
  </si>
  <si>
    <t>2015/43</t>
  </si>
  <si>
    <t>2015/44</t>
  </si>
  <si>
    <t>2015/45</t>
  </si>
  <si>
    <t>2015/46</t>
  </si>
  <si>
    <t>2015/47</t>
  </si>
  <si>
    <t>EMLAK KONUT GAY. YAT. ORT. A.Ş. ( Egemen İnşaat ve Tic. A.Ş.)</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</si>
  <si>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</si>
  <si>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</si>
  <si>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</si>
  <si>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</si>
  <si>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</si>
  <si>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</si>
  <si>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</si>
  <si>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</si>
  <si>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</si>
  <si>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</si>
  <si>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</si>
  <si>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</si>
  <si>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</si>
  <si>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</si>
  <si>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</si>
  <si>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</si>
  <si>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</si>
  <si>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</si>
  <si>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</si>
  <si>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</si>
  <si>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</si>
  <si>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</si>
  <si>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</si>
  <si>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</si>
  <si>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</si>
  <si>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</si>
  <si>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</si>
  <si>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</si>
  <si>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</si>
  <si>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</si>
  <si>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</si>
  <si>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</si>
  <si>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</si>
  <si>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</si>
  <si>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</si>
  <si>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</si>
  <si>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Altındağ İnş. Taah. Tic. İth. İhr. Ltd. Şti. </t>
  </si>
  <si>
    <t xml:space="preserve">Başakşehir İlçesi, Kayabaşı Mah. Emlak Konutları 1.Etap 3.Kısım 4.Blok </t>
  </si>
  <si>
    <t>İNCELEME</t>
  </si>
  <si>
    <t>2015/59</t>
  </si>
  <si>
    <t>06.08.2015 tarihli Dilekçe ile Başvurusunu yenilemiştir.</t>
  </si>
  <si>
    <t>2015/60</t>
  </si>
  <si>
    <t>2015/61</t>
  </si>
  <si>
    <t>TÜRKERLER İNŞAAT TURİZM MAD. ENERJİ ÜRT. TİC. SAN. A.Ş.</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</si>
  <si>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</si>
  <si>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</si>
  <si>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</si>
  <si>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</si>
  <si>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</si>
  <si>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</si>
  <si>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Ayşe Deniz KARAKULLUKÇU</t>
  </si>
  <si>
    <t>Çatalça İlçesi, Şubaşı Köyü Hakemler Sok. İlerisi No:14 (2 pafta, 163 parsel)</t>
  </si>
  <si>
    <t>2015/65</t>
  </si>
  <si>
    <t>2015/66</t>
  </si>
  <si>
    <t>29.09.2015 tarihli dilekçe ile başvurusunu 1000 kW olarak revize etmiştir.</t>
  </si>
  <si>
    <t>16.10.2015 tarihli dilekçe ile başvurusunu yenilemiştir.</t>
  </si>
  <si>
    <t>02.10.2015 tarihli dilekçe ile başvurusunu 900 kW olarak revize etmiştir.</t>
  </si>
  <si>
    <t>2015/67</t>
  </si>
  <si>
    <t>YAPI VE YAPI İNŞ. TAAH. SAN. VE TİC. A.Ş.</t>
  </si>
  <si>
    <t>HOŞDERE MAH. 649 ADAPARK PARSELİ 658 ADA</t>
  </si>
  <si>
    <t>2015/68</t>
  </si>
  <si>
    <t>MAKRO AKYAPI 2.ETAP ORTAK GİRİŞİMİ</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</si>
  <si>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</si>
  <si>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</si>
  <si>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</si>
  <si>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</si>
  <si>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</si>
  <si>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</si>
  <si>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</si>
  <si>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</si>
  <si>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İstek yer ait Tapu bulunmadığından RED edilmiştir.</t>
  </si>
  <si>
    <t>2015/72</t>
  </si>
  <si>
    <t>Binbay Yapı İnş. Tic. A.Ş. &amp; Zirve İnş. Tic. Ltd. Şti. Adi Ortaklığı</t>
  </si>
  <si>
    <t xml:space="preserve">Başakşehir İlçesi, Kayabaşı Mah. 1. Etap 2. Kısım Başakşehir Evleri B-1 Blok (526 ada, 3 parsel) </t>
  </si>
  <si>
    <t>2015/73</t>
  </si>
  <si>
    <t>DALKIRANLAR YAPI TAAH. SAN. VE TİC. A.Ş.</t>
  </si>
  <si>
    <t>ZEYTİNBURNU İLÇESİ,SEYİTNİZAM MAH. DEMİRCİLER SİTESİ 5. CAD. No:75</t>
  </si>
  <si>
    <t>2015/74</t>
  </si>
  <si>
    <t>2015/75</t>
  </si>
  <si>
    <t>BEHÇETOĞLU TURİZM OTELCİLİK TİC. LTD. ŞTİ.</t>
  </si>
  <si>
    <t>KAZLIÇEŞME MAH. PROF. DR. MUAMMER AKSOY CAD. NO:3 ZEYTİNBURNU</t>
  </si>
  <si>
    <t>YEGM'den onay verilmemiştir.</t>
  </si>
  <si>
    <t>İSTEKLİ DİLEKÇE İLE BAŞVURUSUNU İPTAL ETMİŞTİR.</t>
  </si>
  <si>
    <t>YASAL SÜREDE KABUL YAPTIRMADIĞI, BAĞLANTI GÖRÜŞÜ İPTAL OLMUŞTUR.</t>
  </si>
  <si>
    <t>Dilekçe ile başvurusunu yenilemiştir.</t>
  </si>
  <si>
    <t xml:space="preserve">Lisanssız Elektrik Üretim Başvuruları </t>
  </si>
  <si>
    <t>BAĞLANTI ANLAŞMASI İMZALANDI</t>
  </si>
  <si>
    <t>26485 nolu SM</t>
  </si>
  <si>
    <t>2016/01</t>
  </si>
  <si>
    <t>EMİNTAŞ EMLAK İNŞAAT VE TİC. A.Ş.</t>
  </si>
  <si>
    <t>ABDİ İPEKCİ CAD. 1. EMİNTAŞ SAN. SİT. NO:94 BAYRAMPAŞA</t>
  </si>
  <si>
    <t>YEGM'den onayı 21.01.2016 tarihinde yapılmıştır.</t>
  </si>
  <si>
    <t>2016/02</t>
  </si>
  <si>
    <t>2016/03</t>
  </si>
  <si>
    <t>2016/04</t>
  </si>
  <si>
    <t>MİNE ÇOŞKUN</t>
  </si>
  <si>
    <t>FATİH İLÇESİ, MODA SOK. 559 ADA, 1 PARSEL</t>
  </si>
  <si>
    <t>PINARTEPE MAH. YAVUZ SELİM BULVARI BEYAZ PLAZA YANI NO:8 300 YATAKLI DEVLET HASTANESİ BEYKENT -BEYLİKDÜZÜ / İSTANBUL</t>
  </si>
  <si>
    <t>BÜYÜKÇEKMECE-2</t>
  </si>
  <si>
    <t>RED</t>
  </si>
  <si>
    <t>Bağlantı Anlaşma Sayısı</t>
  </si>
  <si>
    <t>2016/05</t>
  </si>
  <si>
    <t xml:space="preserve">Binbay Yapı İnşaat ve Zirve İnşaat Tic. </t>
  </si>
  <si>
    <t xml:space="preserve">Başakşehir İlçesi, Kayabaşı Mah. 18. Bölge 2.Etap No:5 (880 ada, 2 parsel) </t>
  </si>
  <si>
    <t>2016/06</t>
  </si>
  <si>
    <t>1STANBUL ISPARTAKULE TOPLU YAPI  YÖNETİMİ</t>
  </si>
  <si>
    <t>Avcılar İlçesi, Tahtakale Mah. Ayçiçeği Sok. 1STANBUL Evleri 1-A Blok</t>
  </si>
  <si>
    <t>2016/07</t>
  </si>
  <si>
    <t>2016/08</t>
  </si>
  <si>
    <t>2016/09</t>
  </si>
  <si>
    <t>2016/10</t>
  </si>
  <si>
    <t>2016/11</t>
  </si>
  <si>
    <t>2016/12</t>
  </si>
  <si>
    <t>2016/13</t>
  </si>
  <si>
    <t>2016/14</t>
  </si>
  <si>
    <t>2016/15</t>
  </si>
  <si>
    <t>2016/16</t>
  </si>
  <si>
    <r>
      <t xml:space="preserve">BOĞAZİÇİ </t>
    </r>
    <r>
      <rPr>
        <b/>
        <sz val="36"/>
        <color indexed="17"/>
        <rFont val="Calibri"/>
        <family val="2"/>
        <charset val="162"/>
      </rPr>
      <t>ELEKTRİK DAĞITIM A.Ş.</t>
    </r>
  </si>
  <si>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</si>
  <si>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</si>
  <si>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</si>
  <si>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</si>
  <si>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</si>
  <si>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</si>
  <si>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</si>
  <si>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</si>
  <si>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</si>
  <si>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</si>
  <si>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</si>
  <si>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EMLAK KONUT GYO A.Ş. (Zek-San İnşaat)</t>
  </si>
  <si>
    <t>2016/17</t>
  </si>
  <si>
    <t>2016/18</t>
  </si>
  <si>
    <t>2016/19</t>
  </si>
  <si>
    <t>2016/20</t>
  </si>
  <si>
    <t>HASAN CEMİL AKIN</t>
  </si>
  <si>
    <t>Arnavutköy İlçesi, Boyalık Mah. 125 ada, 207 parsel</t>
  </si>
  <si>
    <t>ŞAN PETROL TİCARET SAN. TİC. LTD.</t>
  </si>
  <si>
    <t>Eyüp İlçesi, Alibeyköy Mah. Atatürk Cad. No:118 (21 ada, 3 parsel)</t>
  </si>
  <si>
    <t>Büyükçekçe İlçesi, Kamiloba Mah. Saros Evleri Sok. 1134 ada 11 parsel</t>
  </si>
  <si>
    <t>YASAL SÜREDE PROJE ONATILMADIĞI İÇİN BAĞLANTI GÖRÜŞÜ İPTAL OLMUŞTUR.</t>
  </si>
  <si>
    <t>ÇAĞRI MEKTUBU GEÇERLİLİK SÜRESİ  (180+90 gün sonu)</t>
  </si>
  <si>
    <t>TEİAŞ TM NO</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</si>
  <si>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</si>
  <si>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</si>
  <si>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</si>
  <si>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</si>
  <si>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</si>
  <si>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</si>
  <si>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</si>
  <si>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</si>
  <si>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</si>
  <si>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SAHA TEMİZ ENERJİ ELK TAAH.</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</si>
  <si>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</si>
  <si>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</si>
  <si>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</si>
  <si>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</si>
  <si>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</si>
  <si>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</si>
  <si>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</si>
  <si>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</si>
  <si>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</si>
  <si>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</si>
  <si>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</si>
  <si>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</si>
  <si>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</si>
  <si>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</si>
  <si>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</si>
  <si>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</si>
  <si>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</si>
  <si>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</si>
  <si>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</si>
  <si>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</si>
  <si>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</si>
  <si>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</si>
  <si>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</si>
  <si>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</si>
  <si>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</si>
  <si>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</si>
  <si>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</si>
  <si>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</si>
  <si>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</si>
  <si>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</si>
  <si>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</si>
  <si>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</si>
  <si>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</si>
  <si>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</si>
  <si>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</si>
  <si>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</si>
  <si>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</si>
  <si>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</si>
  <si>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KEMERBURGAZ 1-2</t>
  </si>
  <si>
    <t>BAKLALI-2</t>
  </si>
  <si>
    <t>KAZLIÇEŞME-1</t>
  </si>
  <si>
    <t>BEYKENT-2</t>
  </si>
  <si>
    <t>SEFAKÖY-1</t>
  </si>
  <si>
    <t>KINALI-2</t>
  </si>
  <si>
    <t>SAN-1</t>
  </si>
  <si>
    <t>YENİ</t>
  </si>
  <si>
    <t>ATAKÖY-4</t>
  </si>
  <si>
    <t>BAHÇEŞEHİR-1</t>
  </si>
  <si>
    <t>ZİNCİRLİKUYU-2</t>
  </si>
  <si>
    <t>HOŞDERE</t>
  </si>
  <si>
    <t>SANAYİ-1</t>
  </si>
  <si>
    <t>BATIŞEHİR</t>
  </si>
  <si>
    <t>ISPARTAKULE-1</t>
  </si>
  <si>
    <t>GÜNEŞLİ</t>
  </si>
  <si>
    <t>ARNAVUTKÖY-1</t>
  </si>
  <si>
    <t>LEVENT-3</t>
  </si>
  <si>
    <t>BATIKÖY-1</t>
  </si>
  <si>
    <t>BEYKENT-1</t>
  </si>
  <si>
    <t>MERCEDES-2</t>
  </si>
  <si>
    <t>ZEYTİNBURNU-1</t>
  </si>
  <si>
    <t>BAKIRKÖY-1</t>
  </si>
  <si>
    <t>2016/29</t>
  </si>
  <si>
    <t>RAMAZAN DUMAN</t>
  </si>
  <si>
    <t>BAHÇELİEVLER MAH. GÜZEL ŞEHİR  ANADOLU BULVARI KRİSTAL SOK. NO:317 Büyükçekmece</t>
  </si>
  <si>
    <t>2016/30</t>
  </si>
  <si>
    <t>2016/31</t>
  </si>
  <si>
    <t>2016/32</t>
  </si>
  <si>
    <t>2016/33</t>
  </si>
  <si>
    <t>2016/34</t>
  </si>
  <si>
    <t>2016/35</t>
  </si>
  <si>
    <t>2016/36</t>
  </si>
  <si>
    <t>2016/37</t>
  </si>
  <si>
    <t>BAĞLANTI GÖRÜŞÜ YENİLEME TALEBİ</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</si>
  <si>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</si>
  <si>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</si>
  <si>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</si>
  <si>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</si>
  <si>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</si>
  <si>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</si>
  <si>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</si>
  <si>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</si>
  <si>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</si>
  <si>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</si>
  <si>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</si>
  <si>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</si>
  <si>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ÖZYAZICI İNŞAAT ELK. MAK. MÜŞ. VE TAAH. SAN. TİC. LTD. ŞTİ.</t>
  </si>
  <si>
    <t>ESENLER İLÇESİ, HAVAALANI MAH. EMLAK KONUT PROJESİ 1095 ADA, 16 PARSEL</t>
  </si>
  <si>
    <t>ESENLER</t>
  </si>
  <si>
    <t>ESENLER İLÇESİ, HAVAALANI MAH. EMLAK KONUT PROJESİ A-1 BLOK 1095 ADA, 16 PARSEL</t>
  </si>
  <si>
    <t>GÖNÜLTAŞ ÇORAP VE ÖRME SAN. LTD. ŞTİ.</t>
  </si>
  <si>
    <t>SİLİVRİ İLÇESİ, GÜMÜŞYAKA KÖYÜ, 2PAFTA, 11873 PARSEL</t>
  </si>
  <si>
    <t>YG</t>
  </si>
  <si>
    <t>AYYILDIZ ENERJİ İMALAT SAN. VE TİC. LTD. ŞTİ.</t>
  </si>
  <si>
    <t>TÜKETİM</t>
  </si>
  <si>
    <t>ÜRETİM</t>
  </si>
  <si>
    <t>BAĞLANTI SÖZLEŞME GÜCÜ</t>
  </si>
  <si>
    <t>__</t>
  </si>
  <si>
    <t>ATIŞALANI-1</t>
  </si>
  <si>
    <t>MASLAK</t>
  </si>
  <si>
    <t>YILDIZTEPE</t>
  </si>
  <si>
    <t>TEİAŞ TM KAPASİTESİNDEN DOLAYI İADE EDİLMİŞTİR.</t>
  </si>
  <si>
    <t>2016/42</t>
  </si>
  <si>
    <t>2016/43</t>
  </si>
  <si>
    <t>ÇOMPAŞ LASTİKLERİ SAN. TİC. LTD. ŞTİ.</t>
  </si>
  <si>
    <t>BÜYÜKÇAVUŞLU KÖYÜ BEYCİLER YOLU ÜZERİ NO:8 SİLİVRİ</t>
  </si>
  <si>
    <t>2016/44</t>
  </si>
  <si>
    <t>DEMARS-ENSA BAŞAKŞEHİR 753 İŞ ORTAKLIĞI</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</si>
  <si>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</si>
  <si>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</si>
  <si>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</si>
  <si>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</si>
  <si>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</si>
  <si>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</si>
  <si>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</si>
  <si>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</si>
  <si>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</si>
  <si>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</si>
  <si>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</si>
  <si>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</si>
  <si>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</si>
  <si>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</si>
  <si>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KINALI</t>
  </si>
  <si>
    <r>
      <t xml:space="preserve">Faal Başvuru Sayısı                                       (Geçici Kabul Yapılan)  </t>
    </r>
    <r>
      <rPr>
        <b/>
        <sz val="18"/>
        <color rgb="FFFF0000"/>
        <rFont val="Calibri"/>
        <family val="2"/>
        <charset val="162"/>
      </rPr>
      <t xml:space="preserve">                                    (A)</t>
    </r>
  </si>
  <si>
    <r>
      <t xml:space="preserve">Olumlu Başvuru Sayısı                                    </t>
    </r>
    <r>
      <rPr>
        <b/>
        <sz val="18"/>
        <color rgb="FFFF0000"/>
        <rFont val="Calibri"/>
        <family val="2"/>
        <charset val="162"/>
      </rPr>
      <t xml:space="preserve">  (B)</t>
    </r>
  </si>
  <si>
    <r>
      <t xml:space="preserve">Olumsuz Başvuru Sayısı                                     </t>
    </r>
    <r>
      <rPr>
        <b/>
        <sz val="18"/>
        <color rgb="FFFF0000"/>
        <rFont val="Calibri"/>
        <family val="2"/>
        <charset val="162"/>
      </rPr>
      <t>(C)</t>
    </r>
  </si>
  <si>
    <r>
      <t xml:space="preserve">İnceleme Aşamasında Olanlar                                     </t>
    </r>
    <r>
      <rPr>
        <b/>
        <sz val="18"/>
        <color rgb="FFFF0000"/>
        <rFont val="Calibri"/>
        <family val="2"/>
        <charset val="162"/>
      </rPr>
      <t>(D)</t>
    </r>
  </si>
  <si>
    <r>
      <t xml:space="preserve">Toplam Başvuru Sayısı </t>
    </r>
    <r>
      <rPr>
        <b/>
        <sz val="18"/>
        <color rgb="FFFF0000"/>
        <rFont val="Calibri"/>
        <family val="2"/>
        <charset val="162"/>
      </rPr>
      <t xml:space="preserve">                                     (E = A+B+C+D)</t>
    </r>
  </si>
  <si>
    <t>SİSTEME ELEKTRİK VERMEDEN ÖZTÜKETİM OLARAK DEĞERLENDİRİLMESİ TALEP EDİLMİŞTİR.</t>
  </si>
  <si>
    <t>18.08.2016 tarihinde Geçici Kabul yapıldı.</t>
  </si>
  <si>
    <t>09.08.2016 TARİH, E.61640 SAYILI YAZI İLE TEDAŞ TARAFINDAN  PROJE İADE EDİLMİŞTİR.</t>
  </si>
  <si>
    <t>2016/51</t>
  </si>
  <si>
    <t>2016/52</t>
  </si>
  <si>
    <t>İSTANBUL ENERJİ SAN. VE TİC. A.Ş.</t>
  </si>
  <si>
    <t>ŞEHİT KAMİL BALKAN CAD. ADAPARK YANI BAYRAMPAŞA/İSTANBUL</t>
  </si>
  <si>
    <t>FORUM-2</t>
  </si>
  <si>
    <t>7592120 / 7419937</t>
  </si>
  <si>
    <t>Yasal Sürede Proje Onayı yapılmamıştır.</t>
  </si>
  <si>
    <t>2016/53</t>
  </si>
  <si>
    <t>2016/54</t>
  </si>
  <si>
    <t>NEF İLKÖĞRETİM OKULU</t>
  </si>
  <si>
    <t>ORTABAYIR MAH. GÜRHAN SOK. NO:13 KAĞITHANE</t>
  </si>
  <si>
    <t>03.10.2016 da kabul yapıldı.</t>
  </si>
  <si>
    <t>2016/55</t>
  </si>
  <si>
    <t>SARIYER DEVLET HASTANESİ (YDA İNŞ. A.Ş. Ve AYIK İnş. Tic. Ltd. Şti. İş Ortaklığı)</t>
  </si>
  <si>
    <t xml:space="preserve">Sarıyer İlçesi, Çayırbaşı Mah. Bahçeköy Cad. 538 ada, 40 parsel Sarıyer Devlet Hastanesi </t>
  </si>
  <si>
    <t>26.07.2016 da kabul yapıldı.</t>
  </si>
  <si>
    <t>2016/56</t>
  </si>
  <si>
    <t>2016/57</t>
  </si>
  <si>
    <t>4400-TOPSER</t>
  </si>
  <si>
    <t>4595-4228</t>
  </si>
  <si>
    <t>METAL YAPI KONUT A.Ş.</t>
  </si>
  <si>
    <t>Mithatpaşa Mah. İstanbul Cad. 427 ada, 2 pafta</t>
  </si>
  <si>
    <t>BAĞLANTI GÖRÜŞÜNÜN YENİLENMESİ TALEBİ.SİSTEME ELEKTRİK VERMEDEN ÖZTÜKETİM OLARAK DEĞERLENDİRİLMESİ TALEP EDİLMİŞTİR.</t>
  </si>
  <si>
    <t>GEÇİCİ KABUL YAPILDI. (31.10.2016 tarihinde kabul yapıldı.)</t>
  </si>
  <si>
    <t>GEÇİCİ KABUL YAPILMIŞTIR. (Mahsup Tesisat:5917712)</t>
  </si>
  <si>
    <t>2016/58</t>
  </si>
  <si>
    <t>2016/59</t>
  </si>
  <si>
    <t>METE SERKAN SEVİM</t>
  </si>
  <si>
    <t>ARDIÇLI MAH. GLAYOR ÇIK. NO:23ARDIÇLI EVLERİ GÖKYÜZÜ 8 MAH. NO:40/1 ESENYURT</t>
  </si>
  <si>
    <t>BAHÇEŞEHİR-2</t>
  </si>
  <si>
    <t xml:space="preserve">BÜYÜKÇEKMECE DEVLET HASTANESİ (Altındağ İnş. Taah. Tic. İth. İhr. Ltd. Şti.) </t>
  </si>
  <si>
    <t>MİMARSİNAN MAH. D100 KARAYOLU ÜZERİ 161 SOK. NO:62</t>
  </si>
  <si>
    <t>BEYLİKDÜZÜ DEVLET HASTANESİ</t>
  </si>
  <si>
    <t>BAĞLANTI ANLAŞMASI İMZALANDI.                                                        ÖZTÜKETİM BAŞVURUSU.</t>
  </si>
  <si>
    <t>2016/60</t>
  </si>
  <si>
    <t>İSBAK İSTANBUL BİLİŞİM VE AKILLI KENT TEKNOLOJİLERİ A.Ş.</t>
  </si>
  <si>
    <t>Seyrantepe Mah. Cendere Cad. No:56 34418 Kağıthane / İstanbul</t>
  </si>
  <si>
    <t>2016/61</t>
  </si>
  <si>
    <t>CENDERE 1-2</t>
  </si>
  <si>
    <t>ERKUL GÜLER</t>
  </si>
  <si>
    <t>Sayalar Köyü Özbesi Çiftliği Silivri</t>
  </si>
  <si>
    <t>KIRSAL KALKINMA HİBE PROJESİ</t>
  </si>
  <si>
    <t>13.02.2017 TARİH, 9351 SAYILI ÇAĞRI MEKTUBU İLE 180 GÜN SÜRE UZATIMI YAPILMIŞTIR.</t>
  </si>
  <si>
    <t>17.02.2017 TARİH, 10835 SAYILI ÇAĞRI MEKTUBU İLE 180 GÜN SÜRE UZATIMI YAPILMIŞTIR.</t>
  </si>
  <si>
    <t>2017/1</t>
  </si>
  <si>
    <t>ORHAN GÖKSAL</t>
  </si>
  <si>
    <t>BOYALIK MAHALLESİ, TAŞKÖPRÜ SOKAK, NO:20-22 1219 PARSEL ARNAVUTKÖY/İSTANBUL</t>
  </si>
  <si>
    <t>2017/2</t>
  </si>
  <si>
    <t>AVCILAR İLÇESİ, YEŞİLKENT MAHALLESİ, 386 ADA, 5 PARSEL</t>
  </si>
  <si>
    <t>2017/3</t>
  </si>
  <si>
    <t>2017/4</t>
  </si>
  <si>
    <t>28.12.2016-13.01.2017</t>
  </si>
  <si>
    <t>GÖLPANAROMA EVLERİ D2 BLOK</t>
  </si>
  <si>
    <t>GÖLPANAROMA EVLERİ D3 BLOK</t>
  </si>
  <si>
    <t>GÖLPANAROMA EVLERİ D1 BLOK</t>
  </si>
  <si>
    <t>2017/5</t>
  </si>
  <si>
    <t>AS YATIRIM GELİŞTİRME VE YAPI A.Ş.</t>
  </si>
  <si>
    <t>ARNAVUTKÖY İLÇESİ, BOYALIK MAHALLESİ, MELTEM SOKAK, NO:10, 1183 PARSEL</t>
  </si>
  <si>
    <t>2017/6</t>
  </si>
  <si>
    <t>2017/7</t>
  </si>
  <si>
    <t>2017/8</t>
  </si>
  <si>
    <t>BAŞAKŞEHİR EVLERİ 2. ETAP B1 BLOK</t>
  </si>
  <si>
    <t>BAŞAKŞEHİR İLÇESİ, KAYABAŞI MAHALLESİ, KAYAŞEHİR BULVARI, 458 ADA, 20 PARSEL</t>
  </si>
  <si>
    <t>BAŞAKŞEHİR EVLERİ 2. ETAP A7 BLOK</t>
  </si>
  <si>
    <t>BAŞAKŞEHİR EVLERİ 2. ETAP A1 BLOK</t>
  </si>
  <si>
    <t>7618647 (ŞANTİYE)</t>
  </si>
  <si>
    <t>28.02.2017-04.04.2017</t>
  </si>
  <si>
    <t>TEKNİK ETKİLEŞİM İZNİ ALAMAMIŞTIR.</t>
  </si>
  <si>
    <t>TEKNİK DEĞERLENDİRME FORMU HATALI OLDUĞUNDAN RED OLMUŞTUR.</t>
  </si>
  <si>
    <t>F***Ş  E***Ş</t>
  </si>
  <si>
    <t>B****Ş  C****Ş</t>
  </si>
  <si>
    <t>O****R  M****R</t>
  </si>
  <si>
    <t>M****Ş  M****Ş</t>
  </si>
  <si>
    <t>M***A  Ç***A</t>
  </si>
  <si>
    <t>A****Ş  A****Ş</t>
  </si>
  <si>
    <t>İ****İ  K****İ</t>
  </si>
  <si>
    <t>S*****Ç  K*****Ç</t>
  </si>
  <si>
    <t>M*****R  T*****R</t>
  </si>
  <si>
    <t>E**Ç  E**Ç</t>
  </si>
  <si>
    <t>Ö***Ş  G***Ş</t>
  </si>
  <si>
    <t>A****O  E****O</t>
  </si>
  <si>
    <t>H****N  Y****N</t>
  </si>
  <si>
    <t>R****N  A****N</t>
  </si>
  <si>
    <t>K****Z  P****Z</t>
  </si>
  <si>
    <t>H*****G  S*****G</t>
  </si>
  <si>
    <t>M*****N  K*****N</t>
  </si>
  <si>
    <t>Ç****Ş  E****Ş</t>
  </si>
  <si>
    <t>S*********I  B*********I</t>
  </si>
  <si>
    <t>E****İ  K****İ</t>
  </si>
  <si>
    <t>A*****Ü  Y*****Ü</t>
  </si>
  <si>
    <t>İ***Ü  G***Ü</t>
  </si>
  <si>
    <t>B*******Ş  F*******Ş</t>
  </si>
  <si>
    <t>M*******İ  I*******İ</t>
  </si>
  <si>
    <t>A*****Ş  Ö*****Ş</t>
  </si>
  <si>
    <t>B********İ  S********İ</t>
  </si>
  <si>
    <t>S*****Ş  Ö*****Ş</t>
  </si>
  <si>
    <t>U***İ  T***İ</t>
  </si>
  <si>
    <t>N****Ş  İ****Ş</t>
  </si>
  <si>
    <t>D******Ş  G******Ş</t>
  </si>
  <si>
    <t>B*****Ş  G*****Ş</t>
  </si>
  <si>
    <t>E***İ  E***İ</t>
  </si>
  <si>
    <t>P*****Ş  P*****Ş</t>
  </si>
  <si>
    <t>H****A  H****A</t>
  </si>
  <si>
    <t>A****Ş  İ****Ş</t>
  </si>
  <si>
    <t>A****Y  Y****Y</t>
  </si>
  <si>
    <t>G*******İ  S*******İ</t>
  </si>
  <si>
    <t>Y**********U  İ**********U</t>
  </si>
  <si>
    <t>F****Z  Y****Z</t>
  </si>
  <si>
    <t>E****Ş  K****Ş</t>
  </si>
  <si>
    <t>E****T  K****T</t>
  </si>
  <si>
    <t>A*******İ  İ*******İ</t>
  </si>
  <si>
    <t>T********Ş  İ********Ş</t>
  </si>
  <si>
    <t>S******Ş  T******Ş</t>
  </si>
  <si>
    <t>A***U  D***U</t>
  </si>
  <si>
    <t>Y***Ş  V***Ş</t>
  </si>
  <si>
    <t>M****İ  A****İ</t>
  </si>
  <si>
    <t>M*****İ  C*****İ</t>
  </si>
  <si>
    <t>B*****I  Y*****I</t>
  </si>
  <si>
    <t>D**********Ş  Y**********Ş</t>
  </si>
  <si>
    <t>E******Ş  E******Ş</t>
  </si>
  <si>
    <t>M***N  Ç***N</t>
  </si>
  <si>
    <t>B*****C  Y*****C</t>
  </si>
  <si>
    <t>1*******İ  I*******İ</t>
  </si>
  <si>
    <t>Ş**D  P**D</t>
  </si>
  <si>
    <t>S***H  T***H</t>
  </si>
  <si>
    <t>R******N  D******N</t>
  </si>
  <si>
    <t>Ö*******İ  İ*******İ</t>
  </si>
  <si>
    <t>D*********I  B*********I</t>
  </si>
  <si>
    <t>İ*******Ş  E*******Ş</t>
  </si>
  <si>
    <t>N**U  İ**U</t>
  </si>
  <si>
    <t>M****Ş  Y****Ş</t>
  </si>
  <si>
    <t>M***M  S***M</t>
  </si>
  <si>
    <t>İ****Ş  İ****Ş</t>
  </si>
  <si>
    <t>E****R  G****R</t>
  </si>
  <si>
    <t>O****L  G****L</t>
  </si>
  <si>
    <t>G**********K  E**********K</t>
  </si>
  <si>
    <t>A*Ş  Y*Ş</t>
  </si>
  <si>
    <t>B*********K  E*********K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</si>
</sst>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s>
  <fonts count="81">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sz val="22"/>
      <color indexed="8"/>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22"/>
      <color indexed="1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48"/>
      <color rgb="FF0033CC"/>
      <name val="Calibri"/>
      <family val="2"/>
      <charset val="162"/>
    </font>
    <font>
      <b/>
      <sz val="24"/>
      <name val="Arial"/>
      <family val="2"/>
      <charset val="162"/>
    </font>
    <font>
      <b/>
      <sz val="20"/>
      <color indexed="8"/>
      <name val="Times New Roman"/>
      <family val="1"/>
      <charset val="162"/>
    </font>
    <font>
      <b/>
      <sz val="36"/>
      <color rgb="FF0000FF"/>
      <name val="Calibri"/>
      <family val="2"/>
      <charset val="162"/>
    </font>
    <font>
      <b/>
      <sz val="36"/>
      <color indexed="17"/>
      <name val="Calibri"/>
      <family val="2"/>
      <charset val="162"/>
    </font>
    <font>
      <b/>
      <sz val="28"/>
      <color rgb="FF00B050"/>
      <name val="Calibri"/>
      <family val="2"/>
      <charset val="162"/>
    </font>
    <font>
      <b/>
      <sz val="18"/>
      <color indexed="12"/>
      <name val="Calibri"/>
      <family val="2"/>
      <charset val="162"/>
    </font>
    <font>
      <b/>
      <sz val="18"/>
      <color rgb="FF0000FF"/>
      <name val="Calibri"/>
      <family val="2"/>
      <charset val="162"/>
    </font>
    <font>
      <sz val="20"/>
      <color indexed="8"/>
      <name val="Calibri"/>
      <family val="2"/>
      <charset val="162"/>
    </font>
    <font>
      <b/>
      <sz val="20"/>
      <color rgb="FF0000FF"/>
      <name val="Times New Roman"/>
      <family val="1"/>
      <charset val="162"/>
    </font>
    <font>
      <b/>
      <sz val="18"/>
      <color rgb="FFFF0000"/>
      <name val="Calibri"/>
      <family val="2"/>
      <charset val="162"/>
    </font>
    <font>
      <b/>
      <sz val="24"/>
      <color rgb="FF0000FF"/>
      <name val="Calibri"/>
      <family val="2"/>
      <charset val="162"/>
    </font>
    <font>
      <b/>
      <sz val="26"/>
      <color rgb="FFFF0000"/>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46">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auto="1"/>
      </left>
      <right/>
      <top style="thin">
        <color auto="1"/>
      </top>
      <bottom style="thin">
        <color auto="1"/>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top/>
      <bottom style="thin">
        <color indexed="64"/>
      </bottom>
      <diagonal/>
    </border>
    <border>
      <left/>
      <right style="thin">
        <color auto="1"/>
      </right>
      <top style="thin">
        <color auto="1"/>
      </top>
      <bottom style="thin">
        <color auto="1"/>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s>
  <cellStyleXfs count="347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1"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5" fillId="0" borderId="0" applyNumberFormat="0" applyFill="0" applyBorder="0" applyAlignment="0" applyProtection="0"/>
    <xf numFmtId="0" fontId="43" fillId="0" borderId="31" applyNumberFormat="0" applyFill="0" applyAlignment="0" applyProtection="0"/>
    <xf numFmtId="0" fontId="56" fillId="0" borderId="32" applyNumberFormat="0" applyFill="0" applyAlignment="0" applyProtection="0"/>
    <xf numFmtId="0" fontId="57" fillId="0" borderId="33"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34" applyNumberFormat="0" applyFill="0" applyAlignment="0" applyProtection="0"/>
    <xf numFmtId="0" fontId="58"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9" fillId="0" borderId="0"/>
    <xf numFmtId="165" fontId="59" fillId="0" borderId="0" applyFont="0" applyFill="0" applyBorder="0" applyAlignment="0" applyProtection="0"/>
    <xf numFmtId="166" fontId="59" fillId="0" borderId="0" applyFont="0" applyFill="0" applyBorder="0" applyAlignment="0" applyProtection="0"/>
    <xf numFmtId="3" fontId="59" fillId="26" borderId="0"/>
    <xf numFmtId="164" fontId="59" fillId="0" borderId="0" applyFont="0" applyFill="0" applyBorder="0" applyAlignment="0" applyProtection="0"/>
    <xf numFmtId="171" fontId="59" fillId="26" borderId="0"/>
    <xf numFmtId="0" fontId="36" fillId="27" borderId="7" applyNumberFormat="0" applyAlignment="0" applyProtection="0"/>
    <xf numFmtId="0" fontId="59" fillId="26" borderId="0"/>
    <xf numFmtId="0" fontId="10" fillId="0" borderId="0"/>
    <xf numFmtId="0" fontId="10" fillId="0" borderId="0"/>
    <xf numFmtId="0" fontId="10" fillId="0" borderId="0"/>
    <xf numFmtId="0" fontId="10" fillId="0" borderId="0"/>
    <xf numFmtId="0" fontId="10" fillId="0" borderId="0"/>
    <xf numFmtId="3" fontId="59" fillId="26" borderId="0"/>
    <xf numFmtId="2" fontId="59" fillId="26" borderId="0"/>
    <xf numFmtId="1" fontId="59" fillId="26" borderId="0"/>
    <xf numFmtId="167" fontId="59" fillId="26" borderId="0"/>
    <xf numFmtId="0" fontId="59" fillId="26" borderId="0"/>
    <xf numFmtId="3" fontId="59" fillId="26" borderId="0"/>
    <xf numFmtId="0" fontId="59" fillId="26" borderId="0"/>
    <xf numFmtId="2" fontId="59"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9" fillId="0" borderId="0"/>
    <xf numFmtId="0" fontId="59" fillId="0" borderId="0"/>
    <xf numFmtId="0" fontId="59" fillId="0" borderId="0"/>
    <xf numFmtId="0" fontId="59" fillId="0" borderId="0"/>
    <xf numFmtId="0" fontId="51" fillId="0" borderId="0"/>
    <xf numFmtId="0" fontId="51" fillId="0" borderId="0"/>
    <xf numFmtId="0" fontId="10" fillId="0" borderId="0"/>
    <xf numFmtId="0" fontId="25" fillId="0" borderId="0"/>
    <xf numFmtId="0" fontId="25" fillId="0" borderId="0"/>
    <xf numFmtId="0" fontId="10" fillId="0" borderId="0"/>
    <xf numFmtId="0" fontId="60" fillId="0" borderId="0"/>
    <xf numFmtId="0" fontId="25" fillId="0" borderId="0"/>
    <xf numFmtId="0" fontId="51" fillId="0" borderId="0"/>
    <xf numFmtId="0" fontId="10" fillId="0" borderId="0"/>
    <xf numFmtId="0" fontId="10" fillId="0" borderId="0"/>
    <xf numFmtId="0" fontId="51" fillId="0" borderId="0"/>
    <xf numFmtId="0" fontId="51" fillId="0" borderId="0"/>
    <xf numFmtId="0" fontId="51" fillId="0" borderId="0"/>
    <xf numFmtId="0" fontId="51" fillId="0" borderId="0"/>
    <xf numFmtId="0" fontId="51" fillId="0" borderId="0"/>
    <xf numFmtId="0" fontId="5" fillId="0" borderId="0"/>
    <xf numFmtId="0" fontId="61"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1" fillId="0" borderId="0"/>
    <xf numFmtId="0" fontId="5" fillId="0" borderId="0"/>
    <xf numFmtId="0" fontId="5" fillId="0" borderId="0"/>
    <xf numFmtId="0" fontId="51" fillId="0" borderId="0"/>
    <xf numFmtId="0" fontId="59" fillId="0" borderId="0"/>
    <xf numFmtId="0" fontId="59" fillId="0" borderId="0"/>
    <xf numFmtId="0" fontId="59" fillId="23" borderId="8" applyNumberFormat="0" applyFont="0" applyAlignment="0" applyProtection="0"/>
    <xf numFmtId="0" fontId="62" fillId="22" borderId="0" applyNumberFormat="0" applyBorder="0" applyAlignment="0" applyProtection="0"/>
    <xf numFmtId="172" fontId="63" fillId="0" borderId="0" applyFont="0" applyFill="0" applyBorder="0" applyAlignment="0" applyProtection="0"/>
    <xf numFmtId="0" fontId="11" fillId="0" borderId="35" applyNumberFormat="0" applyFill="0" applyAlignment="0" applyProtection="0"/>
    <xf numFmtId="0" fontId="43" fillId="0" borderId="0" applyNumberFormat="0" applyFill="0" applyBorder="0" applyAlignment="0" applyProtection="0"/>
    <xf numFmtId="37" fontId="63" fillId="0" borderId="0" applyFont="0" applyFill="0" applyBorder="0" applyAlignment="0" applyProtection="0"/>
    <xf numFmtId="166" fontId="51" fillId="0" borderId="0" applyFont="0" applyFill="0" applyBorder="0" applyAlignment="0" applyProtection="0"/>
    <xf numFmtId="166" fontId="64"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5"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108">
    <xf numFmtId="0" fontId="0" fillId="0" borderId="0" xfId="0"/>
    <xf numFmtId="0" fontId="10" fillId="0" borderId="0" xfId="34704"/>
    <xf numFmtId="0" fontId="27" fillId="0" borderId="0" xfId="34704" applyFont="1" applyFill="1" applyBorder="1" applyAlignment="1">
      <alignment horizontal="left" vertical="center"/>
    </xf>
    <xf numFmtId="0" fontId="12" fillId="0" borderId="0" xfId="34704" applyFont="1"/>
    <xf numFmtId="0" fontId="52" fillId="0" borderId="0" xfId="34704" applyFont="1"/>
    <xf numFmtId="0" fontId="24" fillId="0" borderId="0" xfId="34704" applyFont="1"/>
    <xf numFmtId="14" fontId="24" fillId="0" borderId="0" xfId="34704" applyNumberFormat="1" applyFont="1"/>
    <xf numFmtId="0" fontId="14" fillId="0" borderId="0" xfId="34704" applyFont="1" applyAlignment="1">
      <alignment horizontal="center" vertical="center" wrapText="1"/>
    </xf>
    <xf numFmtId="0" fontId="10" fillId="0" borderId="0" xfId="34704" applyAlignment="1">
      <alignment horizontal="center" vertical="center" wrapText="1"/>
    </xf>
    <xf numFmtId="0" fontId="26" fillId="0" borderId="0" xfId="34704" applyFont="1" applyAlignment="1">
      <alignment horizontal="center" vertical="center" wrapText="1"/>
    </xf>
    <xf numFmtId="0" fontId="46" fillId="0" borderId="0" xfId="34704" applyFont="1" applyAlignment="1">
      <alignment horizontal="center" vertical="center" wrapText="1"/>
    </xf>
    <xf numFmtId="0" fontId="44" fillId="0" borderId="0" xfId="34704" applyFont="1" applyAlignment="1">
      <alignment horizontal="center" vertical="center" wrapText="1"/>
    </xf>
    <xf numFmtId="0" fontId="44" fillId="0" borderId="0" xfId="34704" applyNumberFormat="1" applyFont="1" applyAlignment="1">
      <alignment horizontal="center" vertical="center" wrapText="1"/>
    </xf>
    <xf numFmtId="0" fontId="10" fillId="24" borderId="0" xfId="34704" applyFill="1" applyAlignment="1">
      <alignment horizontal="center" vertical="center" wrapText="1"/>
    </xf>
    <xf numFmtId="14" fontId="44" fillId="0" borderId="0" xfId="34704" applyNumberFormat="1" applyFont="1" applyAlignment="1">
      <alignment horizontal="center" vertical="center" wrapText="1"/>
    </xf>
    <xf numFmtId="0" fontId="53" fillId="0" borderId="0" xfId="34704" applyFont="1" applyAlignment="1">
      <alignment horizontal="center" vertical="center" wrapText="1"/>
    </xf>
    <xf numFmtId="14" fontId="16" fillId="24" borderId="42" xfId="34704" applyNumberFormat="1" applyFont="1" applyFill="1" applyBorder="1" applyAlignment="1">
      <alignment horizontal="center" vertical="center" wrapText="1"/>
    </xf>
    <xf numFmtId="0" fontId="15" fillId="0" borderId="42" xfId="34704" applyFont="1" applyBorder="1" applyAlignment="1">
      <alignment horizontal="center" vertical="center" wrapText="1"/>
    </xf>
    <xf numFmtId="0" fontId="20" fillId="0" borderId="42" xfId="34704" applyFont="1" applyBorder="1" applyAlignment="1">
      <alignment horizontal="center" vertical="center" wrapText="1"/>
    </xf>
    <xf numFmtId="167" fontId="20" fillId="0" borderId="42" xfId="34704" applyNumberFormat="1" applyFont="1" applyBorder="1" applyAlignment="1">
      <alignment horizontal="center" vertical="center" wrapText="1"/>
    </xf>
    <xf numFmtId="14" fontId="28" fillId="0" borderId="42" xfId="34704" applyNumberFormat="1" applyFont="1" applyBorder="1" applyAlignment="1">
      <alignment horizontal="center" vertical="center" wrapText="1"/>
    </xf>
    <xf numFmtId="0" fontId="28" fillId="0" borderId="42" xfId="34704" applyNumberFormat="1" applyFont="1" applyBorder="1" applyAlignment="1">
      <alignment horizontal="center" vertical="center" wrapText="1"/>
    </xf>
    <xf numFmtId="14" fontId="19" fillId="0" borderId="42" xfId="34704" applyNumberFormat="1" applyFont="1" applyBorder="1" applyAlignment="1">
      <alignment horizontal="center" vertical="center" wrapText="1"/>
    </xf>
    <xf numFmtId="0" fontId="19" fillId="0" borderId="42" xfId="34704" applyFont="1" applyBorder="1" applyAlignment="1">
      <alignment horizontal="center" vertical="center" wrapText="1"/>
    </xf>
    <xf numFmtId="0" fontId="19" fillId="0" borderId="42" xfId="34704" applyNumberFormat="1" applyFont="1" applyBorder="1" applyAlignment="1">
      <alignment horizontal="center" vertical="center" wrapText="1"/>
    </xf>
    <xf numFmtId="0" fontId="50" fillId="0" borderId="42" xfId="34704" applyFont="1" applyBorder="1" applyAlignment="1">
      <alignment horizontal="center" vertical="center" wrapText="1"/>
    </xf>
    <xf numFmtId="0" fontId="18" fillId="0" borderId="42" xfId="34704" applyFont="1" applyBorder="1" applyAlignment="1">
      <alignment horizontal="center" vertical="center" wrapText="1"/>
    </xf>
    <xf numFmtId="0" fontId="66" fillId="0" borderId="42" xfId="34704" applyFont="1" applyBorder="1" applyAlignment="1">
      <alignment horizontal="center" vertical="center" wrapText="1"/>
    </xf>
    <xf numFmtId="0" fontId="21" fillId="0" borderId="42" xfId="34704" applyFont="1" applyBorder="1" applyAlignment="1">
      <alignment horizontal="center" vertical="center" wrapText="1"/>
    </xf>
    <xf numFmtId="0" fontId="16" fillId="25" borderId="42" xfId="34704" applyFont="1" applyFill="1" applyBorder="1" applyAlignment="1">
      <alignment horizontal="center" vertical="center" wrapText="1"/>
    </xf>
    <xf numFmtId="168" fontId="69" fillId="25" borderId="42" xfId="34754" applyNumberFormat="1" applyFont="1" applyFill="1" applyBorder="1" applyAlignment="1" applyProtection="1">
      <alignment horizontal="center" vertical="center" wrapText="1"/>
    </xf>
    <xf numFmtId="14" fontId="73" fillId="0" borderId="42" xfId="34704" applyNumberFormat="1" applyFont="1" applyBorder="1" applyAlignment="1">
      <alignment horizontal="center" vertical="center" wrapText="1"/>
    </xf>
    <xf numFmtId="0" fontId="16" fillId="24" borderId="42" xfId="34704" applyFont="1" applyFill="1" applyBorder="1" applyAlignment="1">
      <alignment horizontal="center" vertical="center" wrapText="1"/>
    </xf>
    <xf numFmtId="0" fontId="16" fillId="0" borderId="42" xfId="34704" applyFont="1" applyBorder="1" applyAlignment="1">
      <alignment horizontal="center" vertical="center" wrapText="1"/>
    </xf>
    <xf numFmtId="14" fontId="16" fillId="0" borderId="42" xfId="34704" applyNumberFormat="1" applyFont="1" applyBorder="1" applyAlignment="1">
      <alignment horizontal="center" vertical="center" wrapText="1"/>
    </xf>
    <xf numFmtId="0" fontId="13" fillId="0" borderId="42" xfId="34704" applyFont="1" applyBorder="1" applyAlignment="1">
      <alignment horizontal="center" vertical="center" wrapText="1"/>
    </xf>
    <xf numFmtId="0" fontId="23" fillId="0" borderId="42" xfId="34704" applyFont="1" applyBorder="1" applyAlignment="1">
      <alignment horizontal="center" vertical="center" wrapText="1"/>
    </xf>
    <xf numFmtId="14" fontId="49" fillId="0" borderId="42" xfId="34704" applyNumberFormat="1" applyFont="1" applyBorder="1" applyAlignment="1">
      <alignment horizontal="center" vertical="center" wrapText="1"/>
    </xf>
    <xf numFmtId="0" fontId="54" fillId="0" borderId="42" xfId="34704" applyFont="1" applyBorder="1" applyAlignment="1">
      <alignment horizontal="center" vertical="center" wrapText="1"/>
    </xf>
    <xf numFmtId="4" fontId="20" fillId="0" borderId="42" xfId="34704" applyNumberFormat="1" applyFont="1" applyBorder="1" applyAlignment="1">
      <alignment horizontal="center" vertical="center" wrapText="1"/>
    </xf>
    <xf numFmtId="14" fontId="48" fillId="0" borderId="42" xfId="34704" applyNumberFormat="1" applyFont="1" applyBorder="1" applyAlignment="1">
      <alignment horizontal="center" vertical="center" wrapText="1"/>
    </xf>
    <xf numFmtId="0" fontId="16" fillId="0" borderId="42" xfId="34704" applyNumberFormat="1" applyFont="1" applyBorder="1" applyAlignment="1">
      <alignment horizontal="center" vertical="center" wrapText="1"/>
    </xf>
    <xf numFmtId="14" fontId="28" fillId="0" borderId="42" xfId="34704" applyNumberFormat="1" applyFont="1" applyBorder="1" applyAlignment="1">
      <alignment vertical="center" wrapText="1"/>
    </xf>
    <xf numFmtId="4" fontId="23" fillId="0" borderId="42" xfId="34704" applyNumberFormat="1" applyFont="1" applyBorder="1" applyAlignment="1">
      <alignment horizontal="center" vertical="center" wrapText="1"/>
    </xf>
    <xf numFmtId="3" fontId="20" fillId="0" borderId="42" xfId="34704" applyNumberFormat="1" applyFont="1" applyBorder="1" applyAlignment="1">
      <alignment horizontal="center" vertical="center" wrapText="1"/>
    </xf>
    <xf numFmtId="14" fontId="74" fillId="0" borderId="42" xfId="34704" applyNumberFormat="1" applyFont="1" applyBorder="1" applyAlignment="1">
      <alignment horizontal="center" vertical="center" wrapText="1"/>
    </xf>
    <xf numFmtId="0" fontId="49" fillId="0" borderId="42" xfId="34704" applyFont="1" applyBorder="1" applyAlignment="1">
      <alignment horizontal="center" vertical="center" wrapText="1"/>
    </xf>
    <xf numFmtId="0" fontId="70" fillId="0" borderId="36" xfId="34704" applyFont="1" applyBorder="1" applyAlignment="1">
      <alignment horizontal="center" vertical="center" wrapText="1"/>
    </xf>
    <xf numFmtId="0" fontId="76" fillId="0" borderId="0" xfId="34704" applyFont="1"/>
    <xf numFmtId="0" fontId="70" fillId="0" borderId="26" xfId="34704" applyFont="1" applyBorder="1" applyAlignment="1">
      <alignment horizontal="center" vertical="center" wrapText="1"/>
    </xf>
    <xf numFmtId="0" fontId="70" fillId="0" borderId="26" xfId="34704" applyFont="1" applyBorder="1" applyAlignment="1">
      <alignment horizontal="center" vertical="center"/>
    </xf>
    <xf numFmtId="0" fontId="77" fillId="0" borderId="27" xfId="34704" applyFont="1" applyBorder="1" applyAlignment="1">
      <alignment horizontal="center" vertical="center"/>
    </xf>
    <xf numFmtId="0" fontId="75" fillId="25" borderId="13" xfId="34704" applyFont="1" applyFill="1" applyBorder="1" applyAlignment="1">
      <alignment horizontal="center" vertical="center" wrapText="1"/>
    </xf>
    <xf numFmtId="0" fontId="75" fillId="25" borderId="14" xfId="34704" applyFont="1" applyFill="1" applyBorder="1" applyAlignment="1">
      <alignment horizontal="center" vertical="center" wrapText="1"/>
    </xf>
    <xf numFmtId="0" fontId="75" fillId="25" borderId="15" xfId="34704" applyFont="1" applyFill="1" applyBorder="1" applyAlignment="1">
      <alignment horizontal="center" vertical="center" wrapText="1"/>
    </xf>
    <xf numFmtId="0" fontId="75" fillId="25" borderId="43" xfId="34704" applyFont="1" applyFill="1" applyBorder="1" applyAlignment="1">
      <alignment horizontal="center" vertical="center" wrapText="1"/>
    </xf>
    <xf numFmtId="0" fontId="75" fillId="25" borderId="44" xfId="34704" applyFont="1" applyFill="1" applyBorder="1" applyAlignment="1">
      <alignment horizontal="center" vertical="center" wrapText="1"/>
    </xf>
    <xf numFmtId="0" fontId="14" fillId="0" borderId="0" xfId="34704" applyFont="1" applyAlignment="1">
      <alignment wrapText="1"/>
    </xf>
    <xf numFmtId="0" fontId="16" fillId="0" borderId="11" xfId="34704" applyNumberFormat="1" applyFont="1" applyBorder="1" applyAlignment="1">
      <alignment horizontal="center" vertical="center"/>
    </xf>
    <xf numFmtId="0" fontId="16" fillId="0" borderId="16" xfId="34704" applyNumberFormat="1" applyFont="1" applyBorder="1" applyAlignment="1">
      <alignment horizontal="center" vertical="center"/>
    </xf>
    <xf numFmtId="0" fontId="16" fillId="0" borderId="28" xfId="34704" applyNumberFormat="1" applyFont="1" applyBorder="1" applyAlignment="1">
      <alignment horizontal="center" vertical="center"/>
    </xf>
    <xf numFmtId="0" fontId="16" fillId="0" borderId="17" xfId="34704" applyNumberFormat="1" applyFont="1" applyBorder="1" applyAlignment="1">
      <alignment horizontal="center" vertical="center"/>
    </xf>
    <xf numFmtId="0" fontId="16" fillId="0" borderId="20" xfId="34704" applyNumberFormat="1" applyFont="1" applyBorder="1" applyAlignment="1">
      <alignment horizontal="center" vertical="center"/>
    </xf>
    <xf numFmtId="0" fontId="16" fillId="0" borderId="21" xfId="34704" applyNumberFormat="1" applyFont="1" applyBorder="1" applyAlignment="1">
      <alignment horizontal="center" vertical="center"/>
    </xf>
    <xf numFmtId="0" fontId="16" fillId="0" borderId="38" xfId="34704" applyNumberFormat="1" applyFont="1" applyBorder="1" applyAlignment="1">
      <alignment horizontal="center" vertical="center"/>
    </xf>
    <xf numFmtId="0" fontId="16" fillId="0" borderId="12" xfId="34704" applyNumberFormat="1" applyFont="1" applyBorder="1" applyAlignment="1">
      <alignment horizontal="center" vertical="center"/>
    </xf>
    <xf numFmtId="0" fontId="16" fillId="0" borderId="18" xfId="34704" applyNumberFormat="1" applyFont="1" applyBorder="1" applyAlignment="1">
      <alignment horizontal="center" vertical="center"/>
    </xf>
    <xf numFmtId="0" fontId="16" fillId="0" borderId="37" xfId="34704" applyNumberFormat="1" applyFont="1" applyBorder="1" applyAlignment="1">
      <alignment horizontal="center" vertical="center"/>
    </xf>
    <xf numFmtId="0" fontId="16" fillId="0" borderId="30" xfId="34704" applyNumberFormat="1" applyFont="1" applyBorder="1" applyAlignment="1">
      <alignment horizontal="center" vertical="center"/>
    </xf>
    <xf numFmtId="0" fontId="79" fillId="0" borderId="13" xfId="34704" applyNumberFormat="1" applyFont="1" applyBorder="1" applyAlignment="1">
      <alignment horizontal="center" vertical="center"/>
    </xf>
    <xf numFmtId="0" fontId="79" fillId="0" borderId="14" xfId="34704" applyNumberFormat="1" applyFont="1" applyBorder="1" applyAlignment="1">
      <alignment horizontal="center" vertical="center"/>
    </xf>
    <xf numFmtId="0" fontId="79" fillId="0" borderId="29" xfId="34704" applyNumberFormat="1" applyFont="1" applyBorder="1" applyAlignment="1">
      <alignment horizontal="center" vertical="center"/>
    </xf>
    <xf numFmtId="0" fontId="79" fillId="0" borderId="15" xfId="34704" applyNumberFormat="1" applyFont="1" applyBorder="1" applyAlignment="1">
      <alignment horizontal="center" vertical="center"/>
    </xf>
    <xf numFmtId="0" fontId="66" fillId="0" borderId="42" xfId="34704" applyFont="1" applyBorder="1" applyAlignment="1">
      <alignment horizontal="center" vertical="center" wrapText="1"/>
    </xf>
    <xf numFmtId="0" fontId="49" fillId="0" borderId="42" xfId="34704" applyFont="1" applyBorder="1" applyAlignment="1">
      <alignment horizontal="center" vertical="center" wrapText="1"/>
    </xf>
    <xf numFmtId="0" fontId="28" fillId="0" borderId="42" xfId="34704" applyFont="1" applyBorder="1" applyAlignment="1">
      <alignment horizontal="center" vertical="center" wrapText="1"/>
    </xf>
    <xf numFmtId="0" fontId="49" fillId="0" borderId="42" xfId="34704" applyFont="1" applyBorder="1" applyAlignment="1">
      <alignment horizontal="center" vertical="center" wrapText="1"/>
    </xf>
    <xf numFmtId="0" fontId="73" fillId="0" borderId="42" xfId="34704" applyFont="1" applyBorder="1" applyAlignment="1">
      <alignment horizontal="center" vertical="center" wrapText="1"/>
    </xf>
    <xf numFmtId="0" fontId="52" fillId="0" borderId="42" xfId="34704" applyFont="1" applyBorder="1" applyAlignment="1">
      <alignment horizontal="center" vertical="center" wrapText="1"/>
    </xf>
    <xf numFmtId="0" fontId="80" fillId="0" borderId="45" xfId="34704" applyFont="1" applyBorder="1" applyAlignment="1">
      <alignment vertical="center" wrapText="1"/>
    </xf>
    <xf numFmtId="14" fontId="17" fillId="0" borderId="42" xfId="34704" applyNumberFormat="1" applyFont="1" applyBorder="1" applyAlignment="1">
      <alignment horizontal="center" vertical="center" wrapText="1"/>
    </xf>
    <xf numFmtId="0" fontId="52" fillId="0" borderId="42" xfId="34704" applyFont="1" applyBorder="1" applyAlignment="1">
      <alignment horizontal="center" vertical="center" wrapText="1"/>
    </xf>
    <xf numFmtId="0" fontId="52" fillId="0" borderId="42" xfId="34704" applyFont="1" applyBorder="1" applyAlignment="1">
      <alignment horizontal="center" vertical="center" wrapText="1"/>
    </xf>
    <xf numFmtId="0" fontId="71" fillId="25" borderId="25" xfId="34704" applyFont="1" applyFill="1" applyBorder="1" applyAlignment="1">
      <alignment horizontal="center" vertical="center"/>
    </xf>
    <xf numFmtId="0" fontId="71" fillId="25" borderId="19" xfId="34704" applyFont="1" applyFill="1" applyBorder="1" applyAlignment="1">
      <alignment horizontal="center" vertical="center"/>
    </xf>
    <xf numFmtId="0" fontId="71" fillId="25" borderId="10" xfId="34704" applyFont="1" applyFill="1" applyBorder="1" applyAlignment="1">
      <alignment horizontal="center" vertical="center"/>
    </xf>
    <xf numFmtId="0" fontId="44" fillId="25" borderId="39" xfId="34704" applyFont="1" applyFill="1" applyBorder="1" applyAlignment="1">
      <alignment horizontal="center" vertical="center"/>
    </xf>
    <xf numFmtId="0" fontId="44" fillId="25" borderId="40" xfId="34704" applyFont="1" applyFill="1" applyBorder="1" applyAlignment="1">
      <alignment horizontal="center" vertical="center"/>
    </xf>
    <xf numFmtId="0" fontId="44" fillId="25" borderId="41" xfId="34704" applyFont="1" applyFill="1" applyBorder="1" applyAlignment="1">
      <alignment horizontal="center" vertical="center"/>
    </xf>
    <xf numFmtId="0" fontId="75" fillId="25" borderId="25" xfId="34704" applyFont="1" applyFill="1" applyBorder="1" applyAlignment="1">
      <alignment horizontal="center" vertical="center" wrapText="1"/>
    </xf>
    <xf numFmtId="0" fontId="75" fillId="25" borderId="39" xfId="34704" applyFont="1" applyFill="1" applyBorder="1" applyAlignment="1">
      <alignment horizontal="center" vertical="center" wrapText="1"/>
    </xf>
    <xf numFmtId="0" fontId="75" fillId="25" borderId="20" xfId="34704" applyFont="1" applyFill="1" applyBorder="1" applyAlignment="1">
      <alignment horizontal="center" vertical="center" wrapText="1"/>
    </xf>
    <xf numFmtId="0" fontId="75" fillId="25" borderId="21" xfId="34704" applyFont="1" applyFill="1" applyBorder="1" applyAlignment="1">
      <alignment horizontal="center" vertical="center" wrapText="1"/>
    </xf>
    <xf numFmtId="0" fontId="75" fillId="25" borderId="22" xfId="34704" applyFont="1" applyFill="1" applyBorder="1" applyAlignment="1">
      <alignment horizontal="center" vertical="center" wrapText="1"/>
    </xf>
    <xf numFmtId="0" fontId="75" fillId="25" borderId="23" xfId="34704" applyFont="1" applyFill="1" applyBorder="1" applyAlignment="1">
      <alignment horizontal="center" vertical="center" wrapText="1"/>
    </xf>
    <xf numFmtId="0" fontId="75" fillId="25" borderId="24" xfId="34704" applyFont="1" applyFill="1" applyBorder="1" applyAlignment="1">
      <alignment horizontal="center" vertical="center" wrapText="1"/>
    </xf>
    <xf numFmtId="14" fontId="66" fillId="0" borderId="42" xfId="34704" applyNumberFormat="1" applyFont="1" applyBorder="1" applyAlignment="1">
      <alignment horizontal="center" vertical="center" wrapText="1"/>
    </xf>
    <xf numFmtId="0" fontId="66" fillId="0" borderId="42" xfId="34704" applyFont="1" applyBorder="1" applyAlignment="1">
      <alignment horizontal="center" vertical="center" wrapText="1"/>
    </xf>
    <xf numFmtId="0" fontId="22" fillId="0" borderId="42" xfId="34704" applyFont="1" applyBorder="1" applyAlignment="1">
      <alignment horizontal="center" vertical="center" wrapText="1"/>
    </xf>
    <xf numFmtId="0" fontId="22" fillId="24" borderId="42" xfId="34704" applyFont="1" applyFill="1" applyBorder="1" applyAlignment="1">
      <alignment horizontal="center" vertical="center" wrapText="1"/>
    </xf>
    <xf numFmtId="0" fontId="17" fillId="0" borderId="42" xfId="34704" applyFont="1" applyBorder="1" applyAlignment="1">
      <alignment horizontal="center" vertical="center" wrapText="1"/>
    </xf>
    <xf numFmtId="0" fontId="22" fillId="0" borderId="42" xfId="34704" applyNumberFormat="1" applyFont="1" applyBorder="1" applyAlignment="1">
      <alignment horizontal="center" vertical="center" wrapText="1"/>
    </xf>
    <xf numFmtId="14" fontId="22" fillId="0" borderId="42" xfId="34704" applyNumberFormat="1" applyFont="1" applyBorder="1" applyAlignment="1">
      <alignment horizontal="center" vertical="center" wrapText="1"/>
    </xf>
    <xf numFmtId="0" fontId="52" fillId="0" borderId="42" xfId="34704" applyFont="1" applyBorder="1" applyAlignment="1">
      <alignment horizontal="center" vertical="center" wrapText="1"/>
    </xf>
    <xf numFmtId="0" fontId="67" fillId="0" borderId="42" xfId="34704" applyFont="1" applyBorder="1" applyAlignment="1">
      <alignment horizontal="center" vertical="center" wrapText="1"/>
    </xf>
    <xf numFmtId="0" fontId="52" fillId="24" borderId="42" xfId="34704" applyFont="1" applyFill="1" applyBorder="1" applyAlignment="1">
      <alignment horizontal="center" vertical="center" wrapText="1"/>
    </xf>
    <xf numFmtId="0" fontId="68" fillId="0" borderId="42" xfId="34704" applyFont="1" applyBorder="1" applyAlignment="1">
      <alignment horizontal="center" vertical="center" wrapText="1"/>
    </xf>
    <xf numFmtId="0" fontId="66" fillId="0" borderId="42" xfId="34704" applyNumberFormat="1" applyFont="1" applyBorder="1" applyAlignment="1">
      <alignment horizontal="center" vertical="center" wrapText="1"/>
    </xf>
  </cellXfs>
  <cellStyles count="34756">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2 3" xfId="34755"/>
    <cellStyle name="Normal 3 3" xfId="48"/>
    <cellStyle name="Normal 3 3 2" xfId="34752"/>
    <cellStyle name="Normal 3 3 2 2" xfId="34753"/>
    <cellStyle name="Normal 3 3 2 3" xfId="34754"/>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2"/>
  <sheetViews>
    <sheetView view="pageBreakPreview" zoomScale="50" zoomScaleSheetLayoutView="50" workbookViewId="0">
      <selection activeCell="H6" sqref="H6"/>
    </sheetView>
  </sheetViews>
  <sheetFormatPr defaultRowHeight="15"/>
  <cols>
    <col min="1" max="1" width="33.28515625" style="1" customWidth="1"/>
    <col min="2" max="2" width="13.7109375" style="1" customWidth="1"/>
    <col min="3" max="3" width="23.28515625" style="1" customWidth="1"/>
    <col min="4" max="4" width="13.85546875" style="1" customWidth="1"/>
    <col min="5" max="5" width="21.285156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0.25" customHeight="1">
      <c r="A1" s="83" t="s">
        <v>666</v>
      </c>
      <c r="B1" s="84"/>
      <c r="C1" s="84"/>
      <c r="D1" s="84"/>
      <c r="E1" s="84"/>
      <c r="F1" s="84"/>
      <c r="G1" s="84"/>
      <c r="H1" s="84"/>
      <c r="I1" s="84"/>
      <c r="J1" s="84"/>
      <c r="K1" s="84"/>
      <c r="L1" s="84"/>
      <c r="M1" s="85"/>
    </row>
    <row r="2" spans="1:13" ht="48.75" customHeight="1" thickBot="1">
      <c r="A2" s="86" t="s">
        <v>634</v>
      </c>
      <c r="B2" s="87"/>
      <c r="C2" s="87"/>
      <c r="D2" s="87"/>
      <c r="E2" s="87"/>
      <c r="F2" s="87"/>
      <c r="G2" s="87"/>
      <c r="H2" s="87"/>
      <c r="I2" s="87"/>
      <c r="J2" s="87"/>
      <c r="K2" s="87"/>
      <c r="L2" s="87"/>
      <c r="M2" s="88"/>
    </row>
    <row r="3" spans="1:13" s="7" customFormat="1" ht="84.75" customHeight="1">
      <c r="A3" s="89" t="s">
        <v>245</v>
      </c>
      <c r="B3" s="91" t="s">
        <v>823</v>
      </c>
      <c r="C3" s="92"/>
      <c r="D3" s="91" t="s">
        <v>824</v>
      </c>
      <c r="E3" s="92"/>
      <c r="F3" s="93" t="s">
        <v>825</v>
      </c>
      <c r="G3" s="94"/>
      <c r="H3" s="93" t="s">
        <v>826</v>
      </c>
      <c r="I3" s="95"/>
      <c r="J3" s="93" t="s">
        <v>827</v>
      </c>
      <c r="K3" s="94"/>
      <c r="L3" s="93" t="s">
        <v>649</v>
      </c>
      <c r="M3" s="94"/>
    </row>
    <row r="4" spans="1:13" s="57" customFormat="1" ht="69.75" customHeight="1" thickBot="1">
      <c r="A4" s="90"/>
      <c r="B4" s="52" t="s">
        <v>246</v>
      </c>
      <c r="C4" s="53" t="s">
        <v>247</v>
      </c>
      <c r="D4" s="52" t="s">
        <v>246</v>
      </c>
      <c r="E4" s="53" t="s">
        <v>247</v>
      </c>
      <c r="F4" s="52" t="s">
        <v>246</v>
      </c>
      <c r="G4" s="53" t="s">
        <v>247</v>
      </c>
      <c r="H4" s="52" t="s">
        <v>246</v>
      </c>
      <c r="I4" s="54" t="s">
        <v>247</v>
      </c>
      <c r="J4" s="55" t="s">
        <v>246</v>
      </c>
      <c r="K4" s="56" t="s">
        <v>247</v>
      </c>
      <c r="L4" s="55" t="s">
        <v>246</v>
      </c>
      <c r="M4" s="56" t="s">
        <v>247</v>
      </c>
    </row>
    <row r="5" spans="1:13" s="48" customFormat="1" ht="71.25" customHeight="1">
      <c r="A5" s="47" t="s">
        <v>18</v>
      </c>
      <c r="B5" s="58">
        <v>2</v>
      </c>
      <c r="C5" s="59">
        <v>1.4</v>
      </c>
      <c r="D5" s="60">
        <v>9</v>
      </c>
      <c r="E5" s="59">
        <v>8.8000000000000007</v>
      </c>
      <c r="F5" s="58">
        <v>83</v>
      </c>
      <c r="G5" s="59">
        <v>80.564999999999998</v>
      </c>
      <c r="H5" s="58">
        <v>0</v>
      </c>
      <c r="I5" s="61">
        <v>0</v>
      </c>
      <c r="J5" s="62">
        <f>B5+D5+F5+H5</f>
        <v>94</v>
      </c>
      <c r="K5" s="63">
        <f t="shared" ref="K5:K11" si="0">C5+E5+G5+I5</f>
        <v>90.765000000000001</v>
      </c>
      <c r="L5" s="64">
        <v>9</v>
      </c>
      <c r="M5" s="63">
        <v>8.3000000000000007</v>
      </c>
    </row>
    <row r="6" spans="1:13" s="48" customFormat="1" ht="71.25" customHeight="1">
      <c r="A6" s="49" t="s">
        <v>39</v>
      </c>
      <c r="B6" s="65">
        <v>14</v>
      </c>
      <c r="C6" s="66">
        <v>0.64500000000000002</v>
      </c>
      <c r="D6" s="67">
        <v>97</v>
      </c>
      <c r="E6" s="66">
        <v>2.8650000000000002</v>
      </c>
      <c r="F6" s="65">
        <v>43</v>
      </c>
      <c r="G6" s="66">
        <v>7.9370000000000003</v>
      </c>
      <c r="H6" s="65">
        <v>2</v>
      </c>
      <c r="I6" s="68">
        <v>0.05</v>
      </c>
      <c r="J6" s="65">
        <f>B6+D6+F6+H6</f>
        <v>156</v>
      </c>
      <c r="K6" s="66">
        <f t="shared" si="0"/>
        <v>11.497000000000002</v>
      </c>
      <c r="L6" s="67">
        <v>77</v>
      </c>
      <c r="M6" s="66">
        <v>1.7509999999999999</v>
      </c>
    </row>
    <row r="7" spans="1:13" s="48" customFormat="1" ht="71.25" customHeight="1">
      <c r="A7" s="50" t="s">
        <v>249</v>
      </c>
      <c r="B7" s="65">
        <v>3</v>
      </c>
      <c r="C7" s="66">
        <v>8.0220000000000002</v>
      </c>
      <c r="D7" s="67">
        <v>8</v>
      </c>
      <c r="E7" s="66">
        <v>10.96</v>
      </c>
      <c r="F7" s="65">
        <v>13</v>
      </c>
      <c r="G7" s="66">
        <v>15.622999999999999</v>
      </c>
      <c r="H7" s="65">
        <v>0</v>
      </c>
      <c r="I7" s="68">
        <v>0</v>
      </c>
      <c r="J7" s="65">
        <f>B7+D7+F7+H7</f>
        <v>24</v>
      </c>
      <c r="K7" s="66">
        <f>C7+E7+G7+I7</f>
        <v>34.604999999999997</v>
      </c>
      <c r="L7" s="67">
        <v>6</v>
      </c>
      <c r="M7" s="66">
        <v>14.422000000000001</v>
      </c>
    </row>
    <row r="8" spans="1:13" s="48" customFormat="1" ht="71.25" customHeight="1">
      <c r="A8" s="49" t="s">
        <v>248</v>
      </c>
      <c r="B8" s="65">
        <v>0</v>
      </c>
      <c r="C8" s="66">
        <v>0</v>
      </c>
      <c r="D8" s="67">
        <v>0</v>
      </c>
      <c r="E8" s="66">
        <v>0</v>
      </c>
      <c r="F8" s="65">
        <v>2</v>
      </c>
      <c r="G8" s="66">
        <v>19.388000000000002</v>
      </c>
      <c r="H8" s="65">
        <v>0</v>
      </c>
      <c r="I8" s="68">
        <v>0</v>
      </c>
      <c r="J8" s="65">
        <f t="shared" ref="J8:J10" si="1">B8+D8+F8+H8</f>
        <v>2</v>
      </c>
      <c r="K8" s="66">
        <f t="shared" si="0"/>
        <v>19.388000000000002</v>
      </c>
      <c r="L8" s="67">
        <v>0</v>
      </c>
      <c r="M8" s="66">
        <v>0</v>
      </c>
    </row>
    <row r="9" spans="1:13" s="48" customFormat="1" ht="71.25" customHeight="1">
      <c r="A9" s="49" t="s">
        <v>163</v>
      </c>
      <c r="B9" s="65">
        <v>0</v>
      </c>
      <c r="C9" s="66">
        <v>0</v>
      </c>
      <c r="D9" s="67">
        <v>0</v>
      </c>
      <c r="E9" s="66">
        <v>0</v>
      </c>
      <c r="F9" s="65">
        <v>1</v>
      </c>
      <c r="G9" s="66">
        <v>0.4</v>
      </c>
      <c r="H9" s="65">
        <v>0</v>
      </c>
      <c r="I9" s="68">
        <v>0</v>
      </c>
      <c r="J9" s="65">
        <f t="shared" si="1"/>
        <v>1</v>
      </c>
      <c r="K9" s="66">
        <f t="shared" si="0"/>
        <v>0.4</v>
      </c>
      <c r="L9" s="67">
        <v>0</v>
      </c>
      <c r="M9" s="66">
        <v>0</v>
      </c>
    </row>
    <row r="10" spans="1:13" s="48" customFormat="1" ht="71.25" customHeight="1">
      <c r="A10" s="49" t="s">
        <v>128</v>
      </c>
      <c r="B10" s="65">
        <v>0</v>
      </c>
      <c r="C10" s="66">
        <v>0</v>
      </c>
      <c r="D10" s="67">
        <v>0</v>
      </c>
      <c r="E10" s="66">
        <v>0</v>
      </c>
      <c r="F10" s="65">
        <v>1</v>
      </c>
      <c r="G10" s="66">
        <v>0.5</v>
      </c>
      <c r="H10" s="65">
        <v>0</v>
      </c>
      <c r="I10" s="68">
        <v>0</v>
      </c>
      <c r="J10" s="65">
        <f t="shared" si="1"/>
        <v>1</v>
      </c>
      <c r="K10" s="66">
        <f t="shared" si="0"/>
        <v>0.5</v>
      </c>
      <c r="L10" s="67">
        <v>0</v>
      </c>
      <c r="M10" s="66">
        <v>0</v>
      </c>
    </row>
    <row r="11" spans="1:13" s="48" customFormat="1" ht="71.25" customHeight="1" thickBot="1">
      <c r="A11" s="51" t="s">
        <v>174</v>
      </c>
      <c r="B11" s="69">
        <f t="shared" ref="B11:I11" si="2">SUM(B5:B10)</f>
        <v>19</v>
      </c>
      <c r="C11" s="70">
        <f t="shared" si="2"/>
        <v>10.067</v>
      </c>
      <c r="D11" s="71">
        <f t="shared" si="2"/>
        <v>114</v>
      </c>
      <c r="E11" s="70">
        <f t="shared" si="2"/>
        <v>22.625</v>
      </c>
      <c r="F11" s="69">
        <f t="shared" si="2"/>
        <v>143</v>
      </c>
      <c r="G11" s="70">
        <f t="shared" si="2"/>
        <v>124.41300000000001</v>
      </c>
      <c r="H11" s="69">
        <f t="shared" si="2"/>
        <v>2</v>
      </c>
      <c r="I11" s="72">
        <f t="shared" si="2"/>
        <v>0.05</v>
      </c>
      <c r="J11" s="69">
        <f>B11+D11+F11+H11</f>
        <v>278</v>
      </c>
      <c r="K11" s="70">
        <f t="shared" si="0"/>
        <v>157.15500000000003</v>
      </c>
      <c r="L11" s="71">
        <f>SUM(L5:L10)</f>
        <v>92</v>
      </c>
      <c r="M11" s="70">
        <f>SUM(M5:M10)</f>
        <v>24.472999999999999</v>
      </c>
    </row>
    <row r="12" spans="1:13">
      <c r="A12" s="2"/>
      <c r="B12" s="2"/>
      <c r="C12" s="2"/>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theme="6" tint="0.39997558519241921"/>
  </sheetPr>
  <dimension ref="A1:AI298"/>
  <sheetViews>
    <sheetView tabSelected="1" view="pageBreakPreview" zoomScale="30" zoomScaleNormal="40" zoomScaleSheetLayoutView="30" workbookViewId="0">
      <selection activeCell="G2" sqref="G2:G3"/>
    </sheetView>
  </sheetViews>
  <sheetFormatPr defaultRowHeight="46.5"/>
  <cols>
    <col min="1" max="1" width="15" style="7" customWidth="1"/>
    <col min="2" max="2" width="31.28515625" style="8" customWidth="1"/>
    <col min="3" max="3" width="39.85546875" style="9" customWidth="1"/>
    <col min="4" max="4" width="31.28515625" style="13" customWidth="1"/>
    <col min="5" max="5" width="32.85546875" style="7" customWidth="1"/>
    <col min="6" max="6" width="51.140625" style="8" customWidth="1"/>
    <col min="7" max="7" width="96.28515625" style="8" customWidth="1"/>
    <col min="8" max="8" width="30.5703125" style="9" customWidth="1"/>
    <col min="9" max="9" width="36.28515625" style="8" customWidth="1"/>
    <col min="10" max="10" width="44.85546875" style="8" customWidth="1"/>
    <col min="11" max="13" width="35.85546875" style="7" customWidth="1"/>
    <col min="14" max="14" width="36.140625" style="8" customWidth="1"/>
    <col min="15" max="16" width="30" style="8" customWidth="1"/>
    <col min="17" max="18" width="40.7109375" style="10" customWidth="1"/>
    <col min="19" max="19" width="60" style="10" customWidth="1"/>
    <col min="20" max="20" width="39" style="11" customWidth="1"/>
    <col min="21" max="21" width="49" style="11" customWidth="1"/>
    <col min="22" max="22" width="44.28515625" style="11" customWidth="1"/>
    <col min="23" max="23" width="44.28515625" style="12" customWidth="1"/>
    <col min="24" max="24" width="47.5703125" style="11" customWidth="1"/>
    <col min="25" max="25" width="56.7109375" style="14" customWidth="1"/>
    <col min="26" max="26" width="131.28515625" style="15"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3" customFormat="1" ht="100.5" customHeight="1">
      <c r="A1" s="98" t="s">
        <v>417</v>
      </c>
      <c r="B1" s="98"/>
      <c r="C1" s="98"/>
      <c r="D1" s="99"/>
      <c r="E1" s="98"/>
      <c r="F1" s="98"/>
      <c r="G1" s="98"/>
      <c r="H1" s="100"/>
      <c r="I1" s="98"/>
      <c r="J1" s="98"/>
      <c r="K1" s="98"/>
      <c r="L1" s="98"/>
      <c r="M1" s="98"/>
      <c r="N1" s="98"/>
      <c r="O1" s="98"/>
      <c r="P1" s="98"/>
      <c r="Q1" s="98"/>
      <c r="R1" s="98"/>
      <c r="S1" s="98"/>
      <c r="T1" s="98"/>
      <c r="U1" s="98"/>
      <c r="V1" s="98"/>
      <c r="W1" s="101"/>
      <c r="X1" s="98"/>
      <c r="Y1" s="102"/>
      <c r="Z1" s="98"/>
    </row>
    <row r="2" spans="1:35" s="4" customFormat="1" ht="136.5" customHeight="1">
      <c r="A2" s="103" t="s">
        <v>0</v>
      </c>
      <c r="B2" s="103" t="s">
        <v>303</v>
      </c>
      <c r="C2" s="104" t="s">
        <v>614</v>
      </c>
      <c r="D2" s="105" t="s">
        <v>173</v>
      </c>
      <c r="E2" s="103" t="s">
        <v>1</v>
      </c>
      <c r="F2" s="103" t="s">
        <v>2</v>
      </c>
      <c r="G2" s="97" t="s">
        <v>3</v>
      </c>
      <c r="H2" s="104" t="s">
        <v>4</v>
      </c>
      <c r="I2" s="103" t="s">
        <v>277</v>
      </c>
      <c r="J2" s="103" t="s">
        <v>5</v>
      </c>
      <c r="K2" s="97" t="s">
        <v>794</v>
      </c>
      <c r="L2" s="97"/>
      <c r="M2" s="97"/>
      <c r="N2" s="97" t="s">
        <v>795</v>
      </c>
      <c r="O2" s="97"/>
      <c r="P2" s="97"/>
      <c r="Q2" s="106" t="s">
        <v>10</v>
      </c>
      <c r="R2" s="106"/>
      <c r="S2" s="106"/>
      <c r="T2" s="106"/>
      <c r="U2" s="97" t="s">
        <v>449</v>
      </c>
      <c r="V2" s="97" t="s">
        <v>451</v>
      </c>
      <c r="W2" s="107" t="s">
        <v>536</v>
      </c>
      <c r="X2" s="97" t="s">
        <v>450</v>
      </c>
      <c r="Y2" s="96" t="s">
        <v>689</v>
      </c>
      <c r="Z2" s="97" t="s">
        <v>11</v>
      </c>
    </row>
    <row r="3" spans="1:35" s="4" customFormat="1" ht="186.75" customHeight="1">
      <c r="A3" s="103"/>
      <c r="B3" s="103"/>
      <c r="C3" s="104"/>
      <c r="D3" s="105"/>
      <c r="E3" s="103"/>
      <c r="F3" s="103"/>
      <c r="G3" s="97"/>
      <c r="H3" s="104"/>
      <c r="I3" s="103"/>
      <c r="J3" s="103"/>
      <c r="K3" s="27" t="s">
        <v>6</v>
      </c>
      <c r="L3" s="27" t="s">
        <v>796</v>
      </c>
      <c r="M3" s="27" t="s">
        <v>615</v>
      </c>
      <c r="N3" s="27" t="s">
        <v>7</v>
      </c>
      <c r="O3" s="27" t="s">
        <v>8</v>
      </c>
      <c r="P3" s="27" t="s">
        <v>9</v>
      </c>
      <c r="Q3" s="27" t="s">
        <v>12</v>
      </c>
      <c r="R3" s="27" t="s">
        <v>690</v>
      </c>
      <c r="S3" s="27" t="s">
        <v>13</v>
      </c>
      <c r="T3" s="73" t="s">
        <v>14</v>
      </c>
      <c r="U3" s="97"/>
      <c r="V3" s="97"/>
      <c r="W3" s="107"/>
      <c r="X3" s="97"/>
      <c r="Y3" s="96"/>
      <c r="Z3" s="97"/>
    </row>
    <row r="4" spans="1:35" ht="123" hidden="1" customHeight="1">
      <c r="A4" s="28">
        <v>1</v>
      </c>
      <c r="B4" s="29" t="s">
        <v>175</v>
      </c>
      <c r="C4" s="30">
        <v>41000</v>
      </c>
      <c r="D4" s="16">
        <v>41003</v>
      </c>
      <c r="E4" s="26" t="s">
        <v>15</v>
      </c>
      <c r="F4" s="17" t="s">
        <v>16</v>
      </c>
      <c r="G4" s="17" t="s">
        <v>17</v>
      </c>
      <c r="H4" s="17" t="s">
        <v>18</v>
      </c>
      <c r="I4" s="17" t="s">
        <v>114</v>
      </c>
      <c r="J4" s="18" t="s">
        <v>19</v>
      </c>
      <c r="K4" s="18">
        <v>9542460</v>
      </c>
      <c r="L4" s="18">
        <v>30</v>
      </c>
      <c r="M4" s="18">
        <v>65723.307000000001</v>
      </c>
      <c r="N4" s="18" t="s">
        <v>20</v>
      </c>
      <c r="O4" s="19">
        <f t="shared" ref="O4:O67" si="0">P4/1000</f>
        <v>0.5</v>
      </c>
      <c r="P4" s="18">
        <v>500</v>
      </c>
      <c r="Q4" s="23" t="s">
        <v>21</v>
      </c>
      <c r="R4" s="24" t="s">
        <v>710</v>
      </c>
      <c r="S4" s="24" t="s">
        <v>711</v>
      </c>
      <c r="T4" s="75" t="s">
        <v>22</v>
      </c>
      <c r="U4" s="20">
        <v>41121</v>
      </c>
      <c r="V4" s="20"/>
      <c r="W4" s="21"/>
      <c r="X4" s="20"/>
      <c r="Y4" s="20">
        <v>42005</v>
      </c>
      <c r="Z4" s="46" t="s">
        <v>448</v>
      </c>
      <c r="AH4" s="5"/>
      <c r="AI4" s="6"/>
    </row>
    <row r="5" spans="1:35" ht="123" hidden="1" customHeight="1">
      <c r="A5" s="28">
        <v>2</v>
      </c>
      <c r="B5" s="29" t="s">
        <v>176</v>
      </c>
      <c r="C5" s="30">
        <v>41000</v>
      </c>
      <c r="D5" s="16">
        <v>41008</v>
      </c>
      <c r="E5" s="26" t="s">
        <v>15</v>
      </c>
      <c r="F5" s="17" t="s">
        <v>23</v>
      </c>
      <c r="G5" s="17" t="s">
        <v>24</v>
      </c>
      <c r="H5" s="17" t="s">
        <v>18</v>
      </c>
      <c r="I5" s="17" t="s">
        <v>278</v>
      </c>
      <c r="J5" s="18" t="s">
        <v>25</v>
      </c>
      <c r="K5" s="18">
        <v>7124499</v>
      </c>
      <c r="L5" s="18">
        <v>5.01</v>
      </c>
      <c r="M5" s="18">
        <v>0</v>
      </c>
      <c r="N5" s="18" t="s">
        <v>20</v>
      </c>
      <c r="O5" s="19">
        <f t="shared" si="0"/>
        <v>0.5</v>
      </c>
      <c r="P5" s="18">
        <v>500</v>
      </c>
      <c r="Q5" s="23" t="s">
        <v>26</v>
      </c>
      <c r="R5" s="24">
        <v>2</v>
      </c>
      <c r="S5" s="24" t="s">
        <v>27</v>
      </c>
      <c r="T5" s="75" t="s">
        <v>28</v>
      </c>
      <c r="U5" s="20">
        <v>41121</v>
      </c>
      <c r="V5" s="20"/>
      <c r="W5" s="21"/>
      <c r="X5" s="20"/>
      <c r="Y5" s="20">
        <v>42005</v>
      </c>
      <c r="Z5" s="46" t="s">
        <v>448</v>
      </c>
      <c r="AH5" s="5"/>
      <c r="AI5" s="6"/>
    </row>
    <row r="6" spans="1:35" ht="123" hidden="1" customHeight="1">
      <c r="A6" s="28">
        <v>3</v>
      </c>
      <c r="B6" s="29" t="s">
        <v>177</v>
      </c>
      <c r="C6" s="30">
        <v>41000</v>
      </c>
      <c r="D6" s="16">
        <v>41009</v>
      </c>
      <c r="E6" s="25" t="s">
        <v>425</v>
      </c>
      <c r="F6" s="17" t="s">
        <v>30</v>
      </c>
      <c r="G6" s="17" t="s">
        <v>31</v>
      </c>
      <c r="H6" s="17" t="s">
        <v>18</v>
      </c>
      <c r="I6" s="17" t="s">
        <v>46</v>
      </c>
      <c r="J6" s="18" t="s">
        <v>19</v>
      </c>
      <c r="K6" s="18">
        <v>9593780</v>
      </c>
      <c r="L6" s="18">
        <v>40</v>
      </c>
      <c r="M6" s="18">
        <v>836186.20700000005</v>
      </c>
      <c r="N6" s="18" t="s">
        <v>20</v>
      </c>
      <c r="O6" s="19">
        <f t="shared" si="0"/>
        <v>0.5</v>
      </c>
      <c r="P6" s="18">
        <v>500</v>
      </c>
      <c r="Q6" s="23" t="s">
        <v>21</v>
      </c>
      <c r="R6" s="24">
        <v>2</v>
      </c>
      <c r="S6" s="24" t="s">
        <v>19</v>
      </c>
      <c r="T6" s="75" t="s">
        <v>509</v>
      </c>
      <c r="U6" s="20">
        <v>41121</v>
      </c>
      <c r="V6" s="20">
        <v>42082</v>
      </c>
      <c r="W6" s="21">
        <v>5</v>
      </c>
      <c r="X6" s="20">
        <v>41843</v>
      </c>
      <c r="Y6" s="21"/>
      <c r="Z6" s="31" t="s">
        <v>855</v>
      </c>
      <c r="AH6" s="5"/>
      <c r="AI6" s="6"/>
    </row>
    <row r="7" spans="1:35" ht="123" hidden="1" customHeight="1">
      <c r="A7" s="28">
        <v>4</v>
      </c>
      <c r="B7" s="29" t="s">
        <v>178</v>
      </c>
      <c r="C7" s="30">
        <v>41030</v>
      </c>
      <c r="D7" s="16">
        <v>41016</v>
      </c>
      <c r="E7" s="26" t="s">
        <v>15</v>
      </c>
      <c r="F7" s="17" t="s">
        <v>32</v>
      </c>
      <c r="G7" s="17" t="s">
        <v>33</v>
      </c>
      <c r="H7" s="17" t="s">
        <v>18</v>
      </c>
      <c r="I7" s="17" t="s">
        <v>278</v>
      </c>
      <c r="J7" s="18" t="s">
        <v>25</v>
      </c>
      <c r="K7" s="18">
        <v>5312828</v>
      </c>
      <c r="L7" s="18">
        <v>1700</v>
      </c>
      <c r="M7" s="18">
        <v>51472736.119999997</v>
      </c>
      <c r="N7" s="18" t="s">
        <v>20</v>
      </c>
      <c r="O7" s="19">
        <f t="shared" si="0"/>
        <v>0.5</v>
      </c>
      <c r="P7" s="18">
        <v>500</v>
      </c>
      <c r="Q7" s="23" t="s">
        <v>26</v>
      </c>
      <c r="R7" s="24">
        <v>1</v>
      </c>
      <c r="S7" s="24" t="s">
        <v>712</v>
      </c>
      <c r="T7" s="75" t="s">
        <v>34</v>
      </c>
      <c r="U7" s="20">
        <v>41121</v>
      </c>
      <c r="V7" s="20"/>
      <c r="W7" s="21"/>
      <c r="X7" s="20"/>
      <c r="Y7" s="20">
        <f>U7+270</f>
        <v>41391</v>
      </c>
      <c r="Z7" s="22" t="s">
        <v>453</v>
      </c>
      <c r="AH7" s="5"/>
      <c r="AI7" s="6"/>
    </row>
    <row r="8" spans="1:35" ht="123" hidden="1" customHeight="1">
      <c r="A8" s="28">
        <v>5</v>
      </c>
      <c r="B8" s="29" t="s">
        <v>179</v>
      </c>
      <c r="C8" s="30">
        <v>41030</v>
      </c>
      <c r="D8" s="32" t="s">
        <v>302</v>
      </c>
      <c r="E8" s="26" t="s">
        <v>15</v>
      </c>
      <c r="F8" s="17" t="s">
        <v>35</v>
      </c>
      <c r="G8" s="17" t="s">
        <v>36</v>
      </c>
      <c r="H8" s="17" t="s">
        <v>18</v>
      </c>
      <c r="I8" s="17" t="s">
        <v>278</v>
      </c>
      <c r="J8" s="18" t="s">
        <v>25</v>
      </c>
      <c r="K8" s="18">
        <v>3263941</v>
      </c>
      <c r="L8" s="18">
        <v>3.5</v>
      </c>
      <c r="M8" s="18">
        <v>105610.368</v>
      </c>
      <c r="N8" s="18" t="s">
        <v>20</v>
      </c>
      <c r="O8" s="19">
        <f t="shared" si="0"/>
        <v>0.5</v>
      </c>
      <c r="P8" s="18">
        <v>500</v>
      </c>
      <c r="Q8" s="23" t="s">
        <v>26</v>
      </c>
      <c r="R8" s="24">
        <v>1</v>
      </c>
      <c r="S8" s="24" t="s">
        <v>712</v>
      </c>
      <c r="T8" s="75" t="s">
        <v>37</v>
      </c>
      <c r="U8" s="20">
        <v>41152</v>
      </c>
      <c r="V8" s="20"/>
      <c r="W8" s="21"/>
      <c r="X8" s="20"/>
      <c r="Y8" s="20">
        <v>42005</v>
      </c>
      <c r="Z8" s="46" t="s">
        <v>448</v>
      </c>
      <c r="AH8" s="5"/>
      <c r="AI8" s="6"/>
    </row>
    <row r="9" spans="1:35" ht="123" customHeight="1">
      <c r="A9" s="28">
        <v>6</v>
      </c>
      <c r="B9" s="29" t="s">
        <v>180</v>
      </c>
      <c r="C9" s="30">
        <v>41061</v>
      </c>
      <c r="D9" s="16">
        <v>41053</v>
      </c>
      <c r="E9" s="26" t="s">
        <v>15</v>
      </c>
      <c r="F9" s="17" t="s">
        <v>900</v>
      </c>
      <c r="G9" s="17" t="s">
        <v>38</v>
      </c>
      <c r="H9" s="33" t="s">
        <v>39</v>
      </c>
      <c r="I9" s="17" t="s">
        <v>279</v>
      </c>
      <c r="J9" s="18" t="s">
        <v>40</v>
      </c>
      <c r="K9" s="18">
        <v>564097</v>
      </c>
      <c r="L9" s="18">
        <v>48.5</v>
      </c>
      <c r="M9" s="18">
        <v>24943.64</v>
      </c>
      <c r="N9" s="18" t="s">
        <v>41</v>
      </c>
      <c r="O9" s="19">
        <f t="shared" si="0"/>
        <v>5.0000000000000001E-3</v>
      </c>
      <c r="P9" s="18">
        <v>5</v>
      </c>
      <c r="Q9" s="23" t="s">
        <v>42</v>
      </c>
      <c r="R9" s="24" t="s">
        <v>713</v>
      </c>
      <c r="S9" s="24" t="s">
        <v>714</v>
      </c>
      <c r="T9" s="75" t="s">
        <v>43</v>
      </c>
      <c r="U9" s="20">
        <v>41124</v>
      </c>
      <c r="V9" s="20"/>
      <c r="W9" s="21"/>
      <c r="X9" s="20"/>
      <c r="Y9" s="20">
        <f>U9+270</f>
        <v>41394</v>
      </c>
      <c r="Z9" s="22"/>
      <c r="AH9" s="5"/>
      <c r="AI9" s="6"/>
    </row>
    <row r="10" spans="1:35" ht="123" hidden="1" customHeight="1">
      <c r="A10" s="28">
        <v>7</v>
      </c>
      <c r="B10" s="29" t="s">
        <v>181</v>
      </c>
      <c r="C10" s="30">
        <v>41061</v>
      </c>
      <c r="D10" s="34">
        <v>41060</v>
      </c>
      <c r="E10" s="26" t="s">
        <v>15</v>
      </c>
      <c r="F10" s="17" t="s">
        <v>901</v>
      </c>
      <c r="G10" s="17" t="s">
        <v>44</v>
      </c>
      <c r="H10" s="17" t="s">
        <v>18</v>
      </c>
      <c r="I10" s="17" t="s">
        <v>278</v>
      </c>
      <c r="J10" s="18" t="s">
        <v>25</v>
      </c>
      <c r="K10" s="18" t="s">
        <v>535</v>
      </c>
      <c r="L10" s="18">
        <v>0</v>
      </c>
      <c r="M10" s="18">
        <v>0</v>
      </c>
      <c r="N10" s="18" t="s">
        <v>20</v>
      </c>
      <c r="O10" s="19">
        <f t="shared" si="0"/>
        <v>0.5</v>
      </c>
      <c r="P10" s="18">
        <v>500</v>
      </c>
      <c r="Q10" s="23"/>
      <c r="R10" s="24"/>
      <c r="S10" s="24"/>
      <c r="T10" s="75"/>
      <c r="U10" s="20" t="s">
        <v>648</v>
      </c>
      <c r="V10" s="20"/>
      <c r="W10" s="21"/>
      <c r="X10" s="20"/>
      <c r="Y10" s="20"/>
      <c r="Z10" s="22" t="s">
        <v>306</v>
      </c>
    </row>
    <row r="11" spans="1:35" ht="123" customHeight="1">
      <c r="A11" s="28">
        <v>8</v>
      </c>
      <c r="B11" s="29" t="s">
        <v>182</v>
      </c>
      <c r="C11" s="30">
        <v>41061</v>
      </c>
      <c r="D11" s="16">
        <v>41067</v>
      </c>
      <c r="E11" s="26" t="s">
        <v>15</v>
      </c>
      <c r="F11" s="17" t="s">
        <v>902</v>
      </c>
      <c r="G11" s="17" t="s">
        <v>45</v>
      </c>
      <c r="H11" s="33" t="s">
        <v>39</v>
      </c>
      <c r="I11" s="17" t="s">
        <v>46</v>
      </c>
      <c r="J11" s="18" t="s">
        <v>19</v>
      </c>
      <c r="K11" s="18">
        <v>9277197</v>
      </c>
      <c r="L11" s="18">
        <v>160</v>
      </c>
      <c r="M11" s="18">
        <v>1524233.68</v>
      </c>
      <c r="N11" s="18" t="s">
        <v>41</v>
      </c>
      <c r="O11" s="19">
        <f t="shared" si="0"/>
        <v>7.0000000000000001E-3</v>
      </c>
      <c r="P11" s="18">
        <v>7</v>
      </c>
      <c r="Q11" s="23" t="s">
        <v>47</v>
      </c>
      <c r="R11" s="24">
        <v>1</v>
      </c>
      <c r="S11" s="24" t="s">
        <v>715</v>
      </c>
      <c r="T11" s="75" t="s">
        <v>48</v>
      </c>
      <c r="U11" s="20">
        <v>41124</v>
      </c>
      <c r="V11" s="20">
        <v>41513</v>
      </c>
      <c r="W11" s="21">
        <v>2</v>
      </c>
      <c r="X11" s="20"/>
      <c r="Y11" s="20"/>
      <c r="Z11" s="22" t="s">
        <v>632</v>
      </c>
      <c r="AH11" s="5"/>
      <c r="AI11" s="6"/>
    </row>
    <row r="12" spans="1:35" ht="123" hidden="1" customHeight="1">
      <c r="A12" s="28">
        <v>9</v>
      </c>
      <c r="B12" s="29" t="s">
        <v>183</v>
      </c>
      <c r="C12" s="30">
        <v>41061</v>
      </c>
      <c r="D12" s="16">
        <v>41068</v>
      </c>
      <c r="E12" s="26" t="s">
        <v>15</v>
      </c>
      <c r="F12" s="17" t="s">
        <v>903</v>
      </c>
      <c r="G12" s="17" t="s">
        <v>49</v>
      </c>
      <c r="H12" s="17" t="s">
        <v>18</v>
      </c>
      <c r="I12" s="17" t="s">
        <v>46</v>
      </c>
      <c r="J12" s="18" t="s">
        <v>19</v>
      </c>
      <c r="K12" s="18">
        <v>9426967</v>
      </c>
      <c r="L12" s="18">
        <v>6.5</v>
      </c>
      <c r="M12" s="18">
        <v>16569.721000000001</v>
      </c>
      <c r="N12" s="18" t="s">
        <v>41</v>
      </c>
      <c r="O12" s="19">
        <f t="shared" si="0"/>
        <v>0.02</v>
      </c>
      <c r="P12" s="18">
        <v>20</v>
      </c>
      <c r="Q12" s="23" t="s">
        <v>21</v>
      </c>
      <c r="R12" s="24" t="s">
        <v>710</v>
      </c>
      <c r="S12" s="24" t="s">
        <v>711</v>
      </c>
      <c r="T12" s="75" t="s">
        <v>50</v>
      </c>
      <c r="U12" s="20">
        <v>41124</v>
      </c>
      <c r="V12" s="20"/>
      <c r="W12" s="21"/>
      <c r="X12" s="20"/>
      <c r="Y12" s="20">
        <v>42005</v>
      </c>
      <c r="Z12" s="46" t="s">
        <v>448</v>
      </c>
      <c r="AH12" s="5"/>
      <c r="AI12" s="6"/>
    </row>
    <row r="13" spans="1:35" ht="123" hidden="1" customHeight="1">
      <c r="A13" s="28">
        <v>10</v>
      </c>
      <c r="B13" s="29" t="s">
        <v>184</v>
      </c>
      <c r="C13" s="30">
        <v>41091</v>
      </c>
      <c r="D13" s="16">
        <v>41079</v>
      </c>
      <c r="E13" s="26" t="s">
        <v>15</v>
      </c>
      <c r="F13" s="17" t="s">
        <v>904</v>
      </c>
      <c r="G13" s="17" t="s">
        <v>51</v>
      </c>
      <c r="H13" s="17" t="s">
        <v>18</v>
      </c>
      <c r="I13" s="17" t="s">
        <v>278</v>
      </c>
      <c r="J13" s="18" t="s">
        <v>25</v>
      </c>
      <c r="K13" s="18">
        <v>5113382</v>
      </c>
      <c r="L13" s="18">
        <v>150</v>
      </c>
      <c r="M13" s="18">
        <v>346378.62</v>
      </c>
      <c r="N13" s="18" t="s">
        <v>41</v>
      </c>
      <c r="O13" s="19">
        <f t="shared" si="0"/>
        <v>0.02</v>
      </c>
      <c r="P13" s="18">
        <v>20</v>
      </c>
      <c r="Q13" s="23" t="s">
        <v>26</v>
      </c>
      <c r="R13" s="24">
        <v>1</v>
      </c>
      <c r="S13" s="24" t="s">
        <v>716</v>
      </c>
      <c r="T13" s="75" t="s">
        <v>52</v>
      </c>
      <c r="U13" s="20">
        <v>41124</v>
      </c>
      <c r="V13" s="20"/>
      <c r="W13" s="21"/>
      <c r="X13" s="20"/>
      <c r="Y13" s="20">
        <v>42005</v>
      </c>
      <c r="Z13" s="46" t="s">
        <v>448</v>
      </c>
      <c r="AH13" s="5"/>
      <c r="AI13" s="6"/>
    </row>
    <row r="14" spans="1:35" ht="136.5" customHeight="1">
      <c r="A14" s="28">
        <v>11</v>
      </c>
      <c r="B14" s="29" t="s">
        <v>185</v>
      </c>
      <c r="C14" s="30">
        <v>41091</v>
      </c>
      <c r="D14" s="16">
        <v>41088</v>
      </c>
      <c r="E14" s="25" t="s">
        <v>425</v>
      </c>
      <c r="F14" s="17" t="s">
        <v>905</v>
      </c>
      <c r="G14" s="17" t="s">
        <v>53</v>
      </c>
      <c r="H14" s="33" t="s">
        <v>39</v>
      </c>
      <c r="I14" s="17" t="s">
        <v>114</v>
      </c>
      <c r="J14" s="18" t="s">
        <v>19</v>
      </c>
      <c r="K14" s="18">
        <v>9263046</v>
      </c>
      <c r="L14" s="18">
        <v>8.5</v>
      </c>
      <c r="M14" s="18">
        <v>2971.931</v>
      </c>
      <c r="N14" s="18" t="s">
        <v>41</v>
      </c>
      <c r="O14" s="19">
        <f t="shared" si="0"/>
        <v>5.0000000000000001E-3</v>
      </c>
      <c r="P14" s="18">
        <v>5</v>
      </c>
      <c r="Q14" s="23" t="s">
        <v>46</v>
      </c>
      <c r="R14" s="24">
        <v>1</v>
      </c>
      <c r="S14" s="24" t="s">
        <v>717</v>
      </c>
      <c r="T14" s="75" t="s">
        <v>54</v>
      </c>
      <c r="U14" s="20">
        <v>41124</v>
      </c>
      <c r="V14" s="20">
        <v>41423</v>
      </c>
      <c r="W14" s="21">
        <v>1</v>
      </c>
      <c r="X14" s="20"/>
      <c r="Y14" s="20"/>
      <c r="Z14" s="31" t="s">
        <v>455</v>
      </c>
      <c r="AH14" s="5"/>
      <c r="AI14" s="6"/>
    </row>
    <row r="15" spans="1:35" ht="149.25" customHeight="1">
      <c r="A15" s="28">
        <v>12</v>
      </c>
      <c r="B15" s="29" t="s">
        <v>186</v>
      </c>
      <c r="C15" s="30">
        <v>41122</v>
      </c>
      <c r="D15" s="16">
        <v>41115</v>
      </c>
      <c r="E15" s="26" t="s">
        <v>15</v>
      </c>
      <c r="F15" s="17" t="s">
        <v>906</v>
      </c>
      <c r="G15" s="17" t="s">
        <v>55</v>
      </c>
      <c r="H15" s="33" t="s">
        <v>39</v>
      </c>
      <c r="I15" s="35" t="s">
        <v>56</v>
      </c>
      <c r="J15" s="33" t="s">
        <v>56</v>
      </c>
      <c r="K15" s="18">
        <v>4195177</v>
      </c>
      <c r="L15" s="18">
        <v>40</v>
      </c>
      <c r="M15" s="18">
        <v>20291.97</v>
      </c>
      <c r="N15" s="18" t="s">
        <v>41</v>
      </c>
      <c r="O15" s="19">
        <f t="shared" si="0"/>
        <v>4.0000000000000001E-3</v>
      </c>
      <c r="P15" s="18">
        <v>4</v>
      </c>
      <c r="Q15" s="23" t="s">
        <v>57</v>
      </c>
      <c r="R15" s="24" t="s">
        <v>718</v>
      </c>
      <c r="S15" s="24">
        <v>29271</v>
      </c>
      <c r="T15" s="75" t="s">
        <v>58</v>
      </c>
      <c r="U15" s="20">
        <v>41152</v>
      </c>
      <c r="V15" s="20"/>
      <c r="W15" s="21"/>
      <c r="X15" s="20"/>
      <c r="Y15" s="20">
        <f>U15+270</f>
        <v>41422</v>
      </c>
      <c r="Z15" s="22"/>
      <c r="AH15" s="5"/>
      <c r="AI15" s="6"/>
    </row>
    <row r="16" spans="1:35" ht="123" hidden="1" customHeight="1">
      <c r="A16" s="28">
        <v>13</v>
      </c>
      <c r="B16" s="29" t="s">
        <v>187</v>
      </c>
      <c r="C16" s="30">
        <v>41122</v>
      </c>
      <c r="D16" s="16">
        <v>41123</v>
      </c>
      <c r="E16" s="26" t="s">
        <v>15</v>
      </c>
      <c r="F16" s="17" t="s">
        <v>907</v>
      </c>
      <c r="G16" s="17" t="s">
        <v>59</v>
      </c>
      <c r="H16" s="17" t="s">
        <v>18</v>
      </c>
      <c r="I16" s="17" t="s">
        <v>278</v>
      </c>
      <c r="J16" s="33" t="s">
        <v>56</v>
      </c>
      <c r="K16" s="18">
        <v>4462420</v>
      </c>
      <c r="L16" s="18">
        <v>157</v>
      </c>
      <c r="M16" s="18">
        <v>2133864.66</v>
      </c>
      <c r="N16" s="18" t="s">
        <v>41</v>
      </c>
      <c r="O16" s="19">
        <f t="shared" si="0"/>
        <v>0.03</v>
      </c>
      <c r="P16" s="18">
        <v>30</v>
      </c>
      <c r="Q16" s="23" t="s">
        <v>60</v>
      </c>
      <c r="R16" s="24" t="s">
        <v>713</v>
      </c>
      <c r="S16" s="24" t="s">
        <v>719</v>
      </c>
      <c r="T16" s="75" t="s">
        <v>61</v>
      </c>
      <c r="U16" s="20">
        <v>41152</v>
      </c>
      <c r="V16" s="20"/>
      <c r="W16" s="21"/>
      <c r="X16" s="20"/>
      <c r="Y16" s="20">
        <v>42005</v>
      </c>
      <c r="Z16" s="46" t="s">
        <v>448</v>
      </c>
      <c r="AH16" s="5"/>
      <c r="AI16" s="6"/>
    </row>
    <row r="17" spans="1:35" ht="123" hidden="1" customHeight="1">
      <c r="A17" s="28">
        <v>14</v>
      </c>
      <c r="B17" s="29" t="s">
        <v>188</v>
      </c>
      <c r="C17" s="30">
        <v>41122</v>
      </c>
      <c r="D17" s="16">
        <v>41127</v>
      </c>
      <c r="E17" s="26" t="s">
        <v>15</v>
      </c>
      <c r="F17" s="17" t="s">
        <v>908</v>
      </c>
      <c r="G17" s="17" t="s">
        <v>63</v>
      </c>
      <c r="H17" s="17" t="s">
        <v>64</v>
      </c>
      <c r="I17" s="17" t="s">
        <v>25</v>
      </c>
      <c r="J17" s="18" t="s">
        <v>25</v>
      </c>
      <c r="K17" s="18">
        <v>7037740</v>
      </c>
      <c r="L17" s="18">
        <v>11400</v>
      </c>
      <c r="M17" s="18">
        <v>19040460.300000001</v>
      </c>
      <c r="N17" s="18" t="s">
        <v>20</v>
      </c>
      <c r="O17" s="19">
        <f t="shared" si="0"/>
        <v>9.6940000000000008</v>
      </c>
      <c r="P17" s="18">
        <v>9694</v>
      </c>
      <c r="Q17" s="23" t="s">
        <v>65</v>
      </c>
      <c r="R17" s="24" t="s">
        <v>720</v>
      </c>
      <c r="S17" s="24" t="s">
        <v>721</v>
      </c>
      <c r="T17" s="75" t="s">
        <v>67</v>
      </c>
      <c r="U17" s="20">
        <v>41257</v>
      </c>
      <c r="V17" s="20"/>
      <c r="W17" s="21"/>
      <c r="X17" s="20"/>
      <c r="Y17" s="20">
        <f>U17+270</f>
        <v>41527</v>
      </c>
      <c r="Z17" s="22"/>
      <c r="AH17" s="5"/>
      <c r="AI17" s="6"/>
    </row>
    <row r="18" spans="1:35" ht="123" hidden="1" customHeight="1">
      <c r="A18" s="28">
        <v>15</v>
      </c>
      <c r="B18" s="29" t="s">
        <v>189</v>
      </c>
      <c r="C18" s="30">
        <v>41122</v>
      </c>
      <c r="D18" s="16">
        <v>41127</v>
      </c>
      <c r="E18" s="26" t="s">
        <v>15</v>
      </c>
      <c r="F18" s="17" t="s">
        <v>909</v>
      </c>
      <c r="G18" s="17" t="s">
        <v>68</v>
      </c>
      <c r="H18" s="17" t="s">
        <v>64</v>
      </c>
      <c r="I18" s="17" t="s">
        <v>69</v>
      </c>
      <c r="J18" s="18" t="s">
        <v>69</v>
      </c>
      <c r="K18" s="18">
        <v>4947416</v>
      </c>
      <c r="L18" s="18">
        <v>15000</v>
      </c>
      <c r="M18" s="18">
        <v>48140623.799999997</v>
      </c>
      <c r="N18" s="18" t="s">
        <v>20</v>
      </c>
      <c r="O18" s="19">
        <f t="shared" si="0"/>
        <v>9.6940000000000008</v>
      </c>
      <c r="P18" s="18">
        <v>9694</v>
      </c>
      <c r="Q18" s="23" t="s">
        <v>70</v>
      </c>
      <c r="R18" s="24" t="s">
        <v>722</v>
      </c>
      <c r="S18" s="24" t="s">
        <v>66</v>
      </c>
      <c r="T18" s="75" t="s">
        <v>71</v>
      </c>
      <c r="U18" s="20">
        <v>41257</v>
      </c>
      <c r="V18" s="20"/>
      <c r="W18" s="21"/>
      <c r="X18" s="20"/>
      <c r="Y18" s="20">
        <f>U18+270</f>
        <v>41527</v>
      </c>
      <c r="Z18" s="22"/>
      <c r="AH18" s="5"/>
      <c r="AI18" s="6"/>
    </row>
    <row r="19" spans="1:35" ht="136.5" hidden="1" customHeight="1">
      <c r="A19" s="28">
        <v>16</v>
      </c>
      <c r="B19" s="29" t="s">
        <v>190</v>
      </c>
      <c r="C19" s="30">
        <v>41122</v>
      </c>
      <c r="D19" s="16">
        <v>41131</v>
      </c>
      <c r="E19" s="26" t="s">
        <v>15</v>
      </c>
      <c r="F19" s="17" t="s">
        <v>910</v>
      </c>
      <c r="G19" s="17" t="s">
        <v>72</v>
      </c>
      <c r="H19" s="17" t="s">
        <v>18</v>
      </c>
      <c r="I19" s="17" t="s">
        <v>46</v>
      </c>
      <c r="J19" s="18" t="s">
        <v>19</v>
      </c>
      <c r="K19" s="18">
        <v>3682377</v>
      </c>
      <c r="L19" s="18">
        <v>50</v>
      </c>
      <c r="M19" s="18">
        <v>245680.48</v>
      </c>
      <c r="N19" s="18" t="s">
        <v>20</v>
      </c>
      <c r="O19" s="19">
        <f t="shared" si="0"/>
        <v>0.25</v>
      </c>
      <c r="P19" s="18">
        <v>250</v>
      </c>
      <c r="Q19" s="23" t="s">
        <v>46</v>
      </c>
      <c r="R19" s="24" t="s">
        <v>713</v>
      </c>
      <c r="S19" s="24" t="s">
        <v>73</v>
      </c>
      <c r="T19" s="75" t="s">
        <v>74</v>
      </c>
      <c r="U19" s="20">
        <v>41152</v>
      </c>
      <c r="V19" s="20"/>
      <c r="W19" s="21"/>
      <c r="X19" s="20"/>
      <c r="Y19" s="20">
        <v>42005</v>
      </c>
      <c r="Z19" s="46" t="s">
        <v>448</v>
      </c>
      <c r="AH19" s="5"/>
      <c r="AI19" s="6"/>
    </row>
    <row r="20" spans="1:35" ht="123" hidden="1" customHeight="1">
      <c r="A20" s="28">
        <v>17</v>
      </c>
      <c r="B20" s="29" t="s">
        <v>191</v>
      </c>
      <c r="C20" s="30">
        <v>41153</v>
      </c>
      <c r="D20" s="16">
        <v>41152</v>
      </c>
      <c r="E20" s="26" t="s">
        <v>15</v>
      </c>
      <c r="F20" s="17" t="s">
        <v>911</v>
      </c>
      <c r="G20" s="17" t="s">
        <v>75</v>
      </c>
      <c r="H20" s="17" t="s">
        <v>18</v>
      </c>
      <c r="I20" s="17" t="s">
        <v>278</v>
      </c>
      <c r="J20" s="18" t="s">
        <v>25</v>
      </c>
      <c r="K20" s="18">
        <v>7037397</v>
      </c>
      <c r="L20" s="18">
        <v>1200</v>
      </c>
      <c r="M20" s="18">
        <v>681595.11</v>
      </c>
      <c r="N20" s="18" t="s">
        <v>20</v>
      </c>
      <c r="O20" s="19">
        <f t="shared" si="0"/>
        <v>0.5</v>
      </c>
      <c r="P20" s="18">
        <v>500</v>
      </c>
      <c r="Q20" s="23" t="s">
        <v>26</v>
      </c>
      <c r="R20" s="24">
        <v>1</v>
      </c>
      <c r="S20" s="24" t="s">
        <v>76</v>
      </c>
      <c r="T20" s="75" t="s">
        <v>77</v>
      </c>
      <c r="U20" s="20">
        <v>41187</v>
      </c>
      <c r="V20" s="20"/>
      <c r="W20" s="21"/>
      <c r="X20" s="20"/>
      <c r="Y20" s="20">
        <v>42005</v>
      </c>
      <c r="Z20" s="46" t="s">
        <v>448</v>
      </c>
      <c r="AH20" s="5"/>
      <c r="AI20" s="6"/>
    </row>
    <row r="21" spans="1:35" ht="123" hidden="1" customHeight="1">
      <c r="A21" s="28">
        <v>18</v>
      </c>
      <c r="B21" s="29" t="s">
        <v>192</v>
      </c>
      <c r="C21" s="30">
        <v>41153</v>
      </c>
      <c r="D21" s="16">
        <v>41152</v>
      </c>
      <c r="E21" s="26" t="s">
        <v>15</v>
      </c>
      <c r="F21" s="17" t="s">
        <v>912</v>
      </c>
      <c r="G21" s="17" t="s">
        <v>78</v>
      </c>
      <c r="H21" s="17" t="s">
        <v>18</v>
      </c>
      <c r="I21" s="17" t="s">
        <v>278</v>
      </c>
      <c r="J21" s="18" t="s">
        <v>25</v>
      </c>
      <c r="K21" s="18" t="s">
        <v>79</v>
      </c>
      <c r="L21" s="18">
        <v>5.01</v>
      </c>
      <c r="M21" s="18">
        <v>14253875.5</v>
      </c>
      <c r="N21" s="18" t="s">
        <v>20</v>
      </c>
      <c r="O21" s="19">
        <f t="shared" si="0"/>
        <v>0.5</v>
      </c>
      <c r="P21" s="18">
        <v>500</v>
      </c>
      <c r="Q21" s="23" t="s">
        <v>26</v>
      </c>
      <c r="R21" s="24">
        <v>1</v>
      </c>
      <c r="S21" s="24" t="s">
        <v>21</v>
      </c>
      <c r="T21" s="75" t="s">
        <v>80</v>
      </c>
      <c r="U21" s="20">
        <v>41257</v>
      </c>
      <c r="V21" s="20"/>
      <c r="W21" s="21"/>
      <c r="X21" s="20"/>
      <c r="Y21" s="20">
        <v>42005</v>
      </c>
      <c r="Z21" s="46" t="s">
        <v>448</v>
      </c>
      <c r="AH21" s="5"/>
      <c r="AI21" s="6"/>
    </row>
    <row r="22" spans="1:35" ht="123" hidden="1" customHeight="1">
      <c r="A22" s="28">
        <v>19</v>
      </c>
      <c r="B22" s="29" t="s">
        <v>193</v>
      </c>
      <c r="C22" s="30">
        <v>41183</v>
      </c>
      <c r="D22" s="16">
        <v>41176</v>
      </c>
      <c r="E22" s="26" t="s">
        <v>15</v>
      </c>
      <c r="F22" s="17" t="s">
        <v>913</v>
      </c>
      <c r="G22" s="17" t="s">
        <v>81</v>
      </c>
      <c r="H22" s="17" t="s">
        <v>18</v>
      </c>
      <c r="I22" s="17" t="s">
        <v>69</v>
      </c>
      <c r="J22" s="18" t="s">
        <v>69</v>
      </c>
      <c r="K22" s="18">
        <v>5559740</v>
      </c>
      <c r="L22" s="18">
        <v>5</v>
      </c>
      <c r="M22" s="18">
        <v>102768.743</v>
      </c>
      <c r="N22" s="18" t="s">
        <v>41</v>
      </c>
      <c r="O22" s="19">
        <f t="shared" si="0"/>
        <v>5.0000000000000001E-3</v>
      </c>
      <c r="P22" s="18">
        <v>5</v>
      </c>
      <c r="Q22" s="23" t="s">
        <v>140</v>
      </c>
      <c r="R22" s="24" t="s">
        <v>723</v>
      </c>
      <c r="S22" s="24" t="s">
        <v>83</v>
      </c>
      <c r="T22" s="75" t="s">
        <v>84</v>
      </c>
      <c r="U22" s="20">
        <v>41187</v>
      </c>
      <c r="V22" s="20"/>
      <c r="W22" s="21"/>
      <c r="X22" s="20"/>
      <c r="Y22" s="20">
        <v>42005</v>
      </c>
      <c r="Z22" s="46" t="s">
        <v>448</v>
      </c>
      <c r="AH22" s="5"/>
      <c r="AI22" s="6"/>
    </row>
    <row r="23" spans="1:35" ht="123" hidden="1" customHeight="1">
      <c r="A23" s="28">
        <v>20</v>
      </c>
      <c r="B23" s="29" t="s">
        <v>194</v>
      </c>
      <c r="C23" s="30">
        <v>41214</v>
      </c>
      <c r="D23" s="16">
        <v>41186</v>
      </c>
      <c r="E23" s="26" t="s">
        <v>15</v>
      </c>
      <c r="F23" s="17" t="s">
        <v>914</v>
      </c>
      <c r="G23" s="17" t="s">
        <v>85</v>
      </c>
      <c r="H23" s="17" t="s">
        <v>18</v>
      </c>
      <c r="I23" s="17" t="s">
        <v>280</v>
      </c>
      <c r="J23" s="18" t="s">
        <v>25</v>
      </c>
      <c r="K23" s="18">
        <v>5129456</v>
      </c>
      <c r="L23" s="18">
        <v>960</v>
      </c>
      <c r="M23" s="18">
        <v>3924711.72</v>
      </c>
      <c r="N23" s="18" t="s">
        <v>20</v>
      </c>
      <c r="O23" s="19">
        <f t="shared" si="0"/>
        <v>0.5</v>
      </c>
      <c r="P23" s="18">
        <v>500</v>
      </c>
      <c r="Q23" s="23" t="s">
        <v>65</v>
      </c>
      <c r="R23" s="24">
        <v>2</v>
      </c>
      <c r="S23" s="24" t="s">
        <v>724</v>
      </c>
      <c r="T23" s="75" t="s">
        <v>86</v>
      </c>
      <c r="U23" s="20">
        <v>41248</v>
      </c>
      <c r="V23" s="20"/>
      <c r="W23" s="21"/>
      <c r="X23" s="20"/>
      <c r="Y23" s="20">
        <v>42005</v>
      </c>
      <c r="Z23" s="46" t="s">
        <v>448</v>
      </c>
      <c r="AH23" s="5"/>
      <c r="AI23" s="6"/>
    </row>
    <row r="24" spans="1:35" ht="123" hidden="1" customHeight="1">
      <c r="A24" s="28">
        <v>21</v>
      </c>
      <c r="B24" s="29" t="s">
        <v>195</v>
      </c>
      <c r="C24" s="30">
        <v>41215</v>
      </c>
      <c r="D24" s="16">
        <v>41204</v>
      </c>
      <c r="E24" s="26" t="s">
        <v>15</v>
      </c>
      <c r="F24" s="17" t="s">
        <v>915</v>
      </c>
      <c r="G24" s="17" t="s">
        <v>87</v>
      </c>
      <c r="H24" s="17" t="s">
        <v>18</v>
      </c>
      <c r="I24" s="17" t="s">
        <v>278</v>
      </c>
      <c r="J24" s="33" t="s">
        <v>56</v>
      </c>
      <c r="K24" s="18">
        <v>4302377</v>
      </c>
      <c r="L24" s="18">
        <v>320</v>
      </c>
      <c r="M24" s="18">
        <v>443509.8</v>
      </c>
      <c r="N24" s="18" t="s">
        <v>20</v>
      </c>
      <c r="O24" s="19">
        <f t="shared" si="0"/>
        <v>0.5</v>
      </c>
      <c r="P24" s="18">
        <v>500</v>
      </c>
      <c r="Q24" s="23" t="s">
        <v>60</v>
      </c>
      <c r="R24" s="24" t="s">
        <v>713</v>
      </c>
      <c r="S24" s="24" t="s">
        <v>725</v>
      </c>
      <c r="T24" s="75" t="s">
        <v>88</v>
      </c>
      <c r="U24" s="20">
        <v>41248</v>
      </c>
      <c r="V24" s="20"/>
      <c r="W24" s="21"/>
      <c r="X24" s="20"/>
      <c r="Y24" s="20">
        <v>42005</v>
      </c>
      <c r="Z24" s="46" t="s">
        <v>448</v>
      </c>
      <c r="AH24" s="5"/>
      <c r="AI24" s="6"/>
    </row>
    <row r="25" spans="1:35" ht="136.5" hidden="1" customHeight="1">
      <c r="A25" s="28">
        <v>22</v>
      </c>
      <c r="B25" s="29" t="s">
        <v>196</v>
      </c>
      <c r="C25" s="30">
        <v>41214</v>
      </c>
      <c r="D25" s="16" t="s">
        <v>295</v>
      </c>
      <c r="E25" s="26" t="s">
        <v>15</v>
      </c>
      <c r="F25" s="17" t="s">
        <v>916</v>
      </c>
      <c r="G25" s="17" t="s">
        <v>89</v>
      </c>
      <c r="H25" s="17" t="s">
        <v>18</v>
      </c>
      <c r="I25" s="17" t="s">
        <v>46</v>
      </c>
      <c r="J25" s="18" t="s">
        <v>19</v>
      </c>
      <c r="K25" s="35" t="s">
        <v>90</v>
      </c>
      <c r="L25" s="36">
        <v>40</v>
      </c>
      <c r="M25" s="36">
        <v>301953.48</v>
      </c>
      <c r="N25" s="18" t="s">
        <v>20</v>
      </c>
      <c r="O25" s="19">
        <f t="shared" si="0"/>
        <v>0.5</v>
      </c>
      <c r="P25" s="18">
        <v>500</v>
      </c>
      <c r="Q25" s="23" t="s">
        <v>46</v>
      </c>
      <c r="R25" s="24" t="s">
        <v>713</v>
      </c>
      <c r="S25" s="24" t="s">
        <v>726</v>
      </c>
      <c r="T25" s="75" t="s">
        <v>92</v>
      </c>
      <c r="U25" s="20">
        <v>41313</v>
      </c>
      <c r="V25" s="20"/>
      <c r="W25" s="21"/>
      <c r="X25" s="20"/>
      <c r="Y25" s="20">
        <v>42005</v>
      </c>
      <c r="Z25" s="22" t="s">
        <v>453</v>
      </c>
      <c r="AH25" s="5"/>
      <c r="AI25" s="6"/>
    </row>
    <row r="26" spans="1:35" ht="136.5" hidden="1" customHeight="1">
      <c r="A26" s="28">
        <v>23</v>
      </c>
      <c r="B26" s="29" t="s">
        <v>197</v>
      </c>
      <c r="C26" s="30">
        <v>41214</v>
      </c>
      <c r="D26" s="16" t="s">
        <v>295</v>
      </c>
      <c r="E26" s="26" t="s">
        <v>15</v>
      </c>
      <c r="F26" s="17" t="s">
        <v>917</v>
      </c>
      <c r="G26" s="17" t="s">
        <v>89</v>
      </c>
      <c r="H26" s="17" t="s">
        <v>18</v>
      </c>
      <c r="I26" s="17" t="s">
        <v>46</v>
      </c>
      <c r="J26" s="18" t="s">
        <v>19</v>
      </c>
      <c r="K26" s="18">
        <v>2189790</v>
      </c>
      <c r="L26" s="18">
        <v>180</v>
      </c>
      <c r="M26" s="18">
        <v>1753849.32</v>
      </c>
      <c r="N26" s="18" t="s">
        <v>20</v>
      </c>
      <c r="O26" s="19">
        <f t="shared" si="0"/>
        <v>0.75</v>
      </c>
      <c r="P26" s="18">
        <v>750</v>
      </c>
      <c r="Q26" s="23" t="s">
        <v>46</v>
      </c>
      <c r="R26" s="24" t="s">
        <v>713</v>
      </c>
      <c r="S26" s="24" t="s">
        <v>726</v>
      </c>
      <c r="T26" s="75" t="s">
        <v>93</v>
      </c>
      <c r="U26" s="20">
        <v>41450</v>
      </c>
      <c r="V26" s="20"/>
      <c r="W26" s="21"/>
      <c r="X26" s="20"/>
      <c r="Y26" s="20">
        <f>U26+270</f>
        <v>41720</v>
      </c>
      <c r="Z26" s="22" t="s">
        <v>346</v>
      </c>
      <c r="AH26" s="5"/>
      <c r="AI26" s="6"/>
    </row>
    <row r="27" spans="1:35" ht="136.5" hidden="1" customHeight="1">
      <c r="A27" s="28">
        <v>24</v>
      </c>
      <c r="B27" s="29" t="s">
        <v>198</v>
      </c>
      <c r="C27" s="30">
        <v>41214</v>
      </c>
      <c r="D27" s="16" t="s">
        <v>296</v>
      </c>
      <c r="E27" s="25" t="s">
        <v>29</v>
      </c>
      <c r="F27" s="17" t="s">
        <v>918</v>
      </c>
      <c r="G27" s="17" t="s">
        <v>89</v>
      </c>
      <c r="H27" s="17" t="s">
        <v>18</v>
      </c>
      <c r="I27" s="17" t="s">
        <v>46</v>
      </c>
      <c r="J27" s="18" t="s">
        <v>19</v>
      </c>
      <c r="K27" s="18">
        <v>2735387</v>
      </c>
      <c r="L27" s="18">
        <v>30</v>
      </c>
      <c r="M27" s="18">
        <v>3758.0079999999998</v>
      </c>
      <c r="N27" s="18" t="s">
        <v>20</v>
      </c>
      <c r="O27" s="19">
        <f t="shared" si="0"/>
        <v>0.75</v>
      </c>
      <c r="P27" s="18">
        <v>750</v>
      </c>
      <c r="Q27" s="22" t="s">
        <v>46</v>
      </c>
      <c r="R27" s="24">
        <v>2</v>
      </c>
      <c r="S27" s="24" t="s">
        <v>726</v>
      </c>
      <c r="T27" s="75" t="s">
        <v>94</v>
      </c>
      <c r="U27" s="20">
        <v>41450</v>
      </c>
      <c r="V27" s="20">
        <v>42396</v>
      </c>
      <c r="W27" s="21">
        <v>30</v>
      </c>
      <c r="X27" s="20">
        <v>41992</v>
      </c>
      <c r="Y27" s="20"/>
      <c r="Z27" s="23" t="s">
        <v>635</v>
      </c>
      <c r="AH27" s="5"/>
      <c r="AI27" s="6"/>
    </row>
    <row r="28" spans="1:35" ht="123" hidden="1" customHeight="1">
      <c r="A28" s="28">
        <v>25</v>
      </c>
      <c r="B28" s="29" t="s">
        <v>199</v>
      </c>
      <c r="C28" s="30">
        <v>41214</v>
      </c>
      <c r="D28" s="16">
        <v>41213</v>
      </c>
      <c r="E28" s="26" t="s">
        <v>15</v>
      </c>
      <c r="F28" s="17" t="s">
        <v>919</v>
      </c>
      <c r="G28" s="17" t="s">
        <v>89</v>
      </c>
      <c r="H28" s="17" t="s">
        <v>18</v>
      </c>
      <c r="I28" s="17" t="s">
        <v>46</v>
      </c>
      <c r="J28" s="18" t="s">
        <v>19</v>
      </c>
      <c r="K28" s="18">
        <v>97139</v>
      </c>
      <c r="L28" s="18">
        <v>125</v>
      </c>
      <c r="M28" s="18">
        <v>1921086</v>
      </c>
      <c r="N28" s="18" t="s">
        <v>20</v>
      </c>
      <c r="O28" s="19">
        <f t="shared" si="0"/>
        <v>0.5</v>
      </c>
      <c r="P28" s="18">
        <v>500</v>
      </c>
      <c r="Q28" s="22" t="s">
        <v>46</v>
      </c>
      <c r="R28" s="24" t="s">
        <v>713</v>
      </c>
      <c r="S28" s="24" t="s">
        <v>726</v>
      </c>
      <c r="T28" s="75" t="s">
        <v>95</v>
      </c>
      <c r="U28" s="20" t="s">
        <v>648</v>
      </c>
      <c r="V28" s="20"/>
      <c r="W28" s="21"/>
      <c r="X28" s="20"/>
      <c r="Y28" s="20"/>
      <c r="Z28" s="22" t="s">
        <v>381</v>
      </c>
    </row>
    <row r="29" spans="1:35" ht="136.5" hidden="1" customHeight="1">
      <c r="A29" s="28">
        <v>26</v>
      </c>
      <c r="B29" s="29" t="s">
        <v>200</v>
      </c>
      <c r="C29" s="30">
        <v>41214</v>
      </c>
      <c r="D29" s="16">
        <v>41226</v>
      </c>
      <c r="E29" s="26" t="s">
        <v>15</v>
      </c>
      <c r="F29" s="17" t="s">
        <v>920</v>
      </c>
      <c r="G29" s="17" t="s">
        <v>96</v>
      </c>
      <c r="H29" s="17" t="s">
        <v>18</v>
      </c>
      <c r="I29" s="17" t="s">
        <v>46</v>
      </c>
      <c r="J29" s="18" t="s">
        <v>19</v>
      </c>
      <c r="K29" s="18" t="s">
        <v>97</v>
      </c>
      <c r="L29" s="18" t="s">
        <v>797</v>
      </c>
      <c r="M29" s="18" t="s">
        <v>797</v>
      </c>
      <c r="N29" s="18" t="s">
        <v>41</v>
      </c>
      <c r="O29" s="19">
        <f t="shared" si="0"/>
        <v>0.01</v>
      </c>
      <c r="P29" s="18">
        <v>10</v>
      </c>
      <c r="Q29" s="22" t="s">
        <v>46</v>
      </c>
      <c r="R29" s="24" t="s">
        <v>713</v>
      </c>
      <c r="S29" s="24" t="s">
        <v>715</v>
      </c>
      <c r="T29" s="75" t="s">
        <v>98</v>
      </c>
      <c r="U29" s="20">
        <v>41249</v>
      </c>
      <c r="V29" s="20"/>
      <c r="W29" s="21"/>
      <c r="X29" s="20"/>
      <c r="Y29" s="20">
        <v>42005</v>
      </c>
      <c r="Z29" s="46" t="s">
        <v>448</v>
      </c>
      <c r="AH29" s="5"/>
      <c r="AI29" s="6"/>
    </row>
    <row r="30" spans="1:35" ht="123" customHeight="1">
      <c r="A30" s="28">
        <v>27</v>
      </c>
      <c r="B30" s="29" t="s">
        <v>201</v>
      </c>
      <c r="C30" s="30">
        <v>41214</v>
      </c>
      <c r="D30" s="16">
        <v>41227</v>
      </c>
      <c r="E30" s="26" t="s">
        <v>15</v>
      </c>
      <c r="F30" s="17" t="s">
        <v>921</v>
      </c>
      <c r="G30" s="17" t="s">
        <v>99</v>
      </c>
      <c r="H30" s="33" t="s">
        <v>39</v>
      </c>
      <c r="I30" s="17" t="s">
        <v>280</v>
      </c>
      <c r="J30" s="18" t="s">
        <v>25</v>
      </c>
      <c r="K30" s="18">
        <v>5088100</v>
      </c>
      <c r="L30" s="18">
        <v>1899</v>
      </c>
      <c r="M30" s="18">
        <v>7160682.5</v>
      </c>
      <c r="N30" s="18" t="s">
        <v>20</v>
      </c>
      <c r="O30" s="19">
        <f t="shared" si="0"/>
        <v>0.5</v>
      </c>
      <c r="P30" s="18">
        <v>500</v>
      </c>
      <c r="Q30" s="22" t="s">
        <v>100</v>
      </c>
      <c r="R30" s="24" t="s">
        <v>718</v>
      </c>
      <c r="S30" s="24" t="s">
        <v>727</v>
      </c>
      <c r="T30" s="75" t="s">
        <v>101</v>
      </c>
      <c r="U30" s="20">
        <v>41248</v>
      </c>
      <c r="V30" s="20">
        <v>41519</v>
      </c>
      <c r="W30" s="21">
        <v>3</v>
      </c>
      <c r="X30" s="20"/>
      <c r="Y30" s="20">
        <v>42114</v>
      </c>
      <c r="Z30" s="22" t="s">
        <v>498</v>
      </c>
      <c r="AH30" s="5"/>
      <c r="AI30" s="6"/>
    </row>
    <row r="31" spans="1:35" ht="123" hidden="1" customHeight="1">
      <c r="A31" s="28">
        <v>28</v>
      </c>
      <c r="B31" s="29" t="s">
        <v>202</v>
      </c>
      <c r="C31" s="30">
        <v>41214</v>
      </c>
      <c r="D31" s="16">
        <v>41228</v>
      </c>
      <c r="E31" s="26" t="s">
        <v>15</v>
      </c>
      <c r="F31" s="17" t="s">
        <v>922</v>
      </c>
      <c r="G31" s="17" t="s">
        <v>89</v>
      </c>
      <c r="H31" s="17" t="s">
        <v>18</v>
      </c>
      <c r="I31" s="17" t="s">
        <v>46</v>
      </c>
      <c r="J31" s="18" t="s">
        <v>19</v>
      </c>
      <c r="K31" s="18" t="s">
        <v>535</v>
      </c>
      <c r="L31" s="18">
        <v>0</v>
      </c>
      <c r="M31" s="18">
        <v>0</v>
      </c>
      <c r="N31" s="18" t="s">
        <v>20</v>
      </c>
      <c r="O31" s="19">
        <f t="shared" si="0"/>
        <v>0.5</v>
      </c>
      <c r="P31" s="18">
        <v>500</v>
      </c>
      <c r="Q31" s="22" t="s">
        <v>46</v>
      </c>
      <c r="R31" s="24" t="s">
        <v>713</v>
      </c>
      <c r="S31" s="24" t="s">
        <v>726</v>
      </c>
      <c r="T31" s="75" t="s">
        <v>95</v>
      </c>
      <c r="U31" s="20" t="s">
        <v>648</v>
      </c>
      <c r="V31" s="20"/>
      <c r="W31" s="21"/>
      <c r="X31" s="20"/>
      <c r="Y31" s="20"/>
      <c r="Z31" s="22" t="s">
        <v>381</v>
      </c>
    </row>
    <row r="32" spans="1:35" ht="123" hidden="1" customHeight="1">
      <c r="A32" s="28">
        <v>29</v>
      </c>
      <c r="B32" s="29" t="s">
        <v>203</v>
      </c>
      <c r="C32" s="30">
        <v>41214</v>
      </c>
      <c r="D32" s="16">
        <v>41228</v>
      </c>
      <c r="E32" s="26" t="s">
        <v>15</v>
      </c>
      <c r="F32" s="17" t="s">
        <v>919</v>
      </c>
      <c r="G32" s="17" t="s">
        <v>89</v>
      </c>
      <c r="H32" s="17" t="s">
        <v>18</v>
      </c>
      <c r="I32" s="17" t="s">
        <v>46</v>
      </c>
      <c r="J32" s="18" t="s">
        <v>19</v>
      </c>
      <c r="K32" s="18">
        <v>325643</v>
      </c>
      <c r="L32" s="18">
        <v>40</v>
      </c>
      <c r="M32" s="18">
        <v>500039.08</v>
      </c>
      <c r="N32" s="18" t="s">
        <v>20</v>
      </c>
      <c r="O32" s="19">
        <f t="shared" si="0"/>
        <v>0.5</v>
      </c>
      <c r="P32" s="18">
        <v>500</v>
      </c>
      <c r="Q32" s="22" t="s">
        <v>46</v>
      </c>
      <c r="R32" s="24" t="s">
        <v>713</v>
      </c>
      <c r="S32" s="24" t="s">
        <v>726</v>
      </c>
      <c r="T32" s="75" t="s">
        <v>95</v>
      </c>
      <c r="U32" s="20" t="s">
        <v>648</v>
      </c>
      <c r="V32" s="20"/>
      <c r="W32" s="21"/>
      <c r="X32" s="20"/>
      <c r="Y32" s="20"/>
      <c r="Z32" s="22" t="s">
        <v>381</v>
      </c>
    </row>
    <row r="33" spans="1:35" ht="123" hidden="1" customHeight="1">
      <c r="A33" s="28">
        <v>30</v>
      </c>
      <c r="B33" s="29" t="s">
        <v>204</v>
      </c>
      <c r="C33" s="30">
        <v>41214</v>
      </c>
      <c r="D33" s="16">
        <v>41228</v>
      </c>
      <c r="E33" s="26" t="s">
        <v>15</v>
      </c>
      <c r="F33" s="17" t="s">
        <v>923</v>
      </c>
      <c r="G33" s="17" t="s">
        <v>102</v>
      </c>
      <c r="H33" s="17" t="s">
        <v>18</v>
      </c>
      <c r="I33" s="17" t="s">
        <v>56</v>
      </c>
      <c r="J33" s="33" t="s">
        <v>56</v>
      </c>
      <c r="K33" s="35" t="s">
        <v>103</v>
      </c>
      <c r="L33" s="36">
        <v>3</v>
      </c>
      <c r="M33" s="36">
        <v>376.64</v>
      </c>
      <c r="N33" s="18" t="s">
        <v>20</v>
      </c>
      <c r="O33" s="19">
        <f t="shared" si="0"/>
        <v>0.5</v>
      </c>
      <c r="P33" s="18">
        <v>500</v>
      </c>
      <c r="Q33" s="22" t="s">
        <v>60</v>
      </c>
      <c r="R33" s="24" t="s">
        <v>713</v>
      </c>
      <c r="S33" s="24" t="s">
        <v>104</v>
      </c>
      <c r="T33" s="75" t="s">
        <v>105</v>
      </c>
      <c r="U33" s="20">
        <v>41248</v>
      </c>
      <c r="V33" s="20"/>
      <c r="W33" s="21"/>
      <c r="X33" s="20"/>
      <c r="Y33" s="20">
        <v>42005</v>
      </c>
      <c r="Z33" s="46" t="s">
        <v>448</v>
      </c>
      <c r="AH33" s="5"/>
      <c r="AI33" s="6"/>
    </row>
    <row r="34" spans="1:35" ht="123" hidden="1" customHeight="1">
      <c r="A34" s="28">
        <v>31</v>
      </c>
      <c r="B34" s="29" t="s">
        <v>205</v>
      </c>
      <c r="C34" s="30">
        <v>41214</v>
      </c>
      <c r="D34" s="16">
        <v>41228</v>
      </c>
      <c r="E34" s="26" t="s">
        <v>15</v>
      </c>
      <c r="F34" s="17" t="s">
        <v>924</v>
      </c>
      <c r="G34" s="17" t="s">
        <v>106</v>
      </c>
      <c r="H34" s="17" t="s">
        <v>107</v>
      </c>
      <c r="I34" s="17" t="s">
        <v>21</v>
      </c>
      <c r="J34" s="18" t="s">
        <v>25</v>
      </c>
      <c r="K34" s="18">
        <v>5230462</v>
      </c>
      <c r="L34" s="18">
        <v>1176</v>
      </c>
      <c r="M34" s="18">
        <v>12775187.16</v>
      </c>
      <c r="N34" s="18" t="s">
        <v>41</v>
      </c>
      <c r="O34" s="19">
        <f t="shared" si="0"/>
        <v>0.4</v>
      </c>
      <c r="P34" s="18">
        <v>400</v>
      </c>
      <c r="Q34" s="22" t="s">
        <v>100</v>
      </c>
      <c r="R34" s="24" t="s">
        <v>713</v>
      </c>
      <c r="S34" s="24" t="s">
        <v>728</v>
      </c>
      <c r="T34" s="75" t="s">
        <v>108</v>
      </c>
      <c r="U34" s="20">
        <v>41249</v>
      </c>
      <c r="V34" s="20"/>
      <c r="W34" s="21"/>
      <c r="X34" s="20"/>
      <c r="Y34" s="20">
        <f>U34+270</f>
        <v>41519</v>
      </c>
      <c r="Z34" s="22"/>
      <c r="AH34" s="5"/>
      <c r="AI34" s="6"/>
    </row>
    <row r="35" spans="1:35" ht="123" hidden="1" customHeight="1">
      <c r="A35" s="28">
        <v>32</v>
      </c>
      <c r="B35" s="29" t="s">
        <v>206</v>
      </c>
      <c r="C35" s="30">
        <v>41244</v>
      </c>
      <c r="D35" s="16">
        <v>41233</v>
      </c>
      <c r="E35" s="26" t="s">
        <v>15</v>
      </c>
      <c r="F35" s="17" t="s">
        <v>925</v>
      </c>
      <c r="G35" s="17" t="s">
        <v>109</v>
      </c>
      <c r="H35" s="17" t="s">
        <v>107</v>
      </c>
      <c r="I35" s="17" t="s">
        <v>40</v>
      </c>
      <c r="J35" s="18" t="s">
        <v>40</v>
      </c>
      <c r="K35" s="18">
        <v>2320432</v>
      </c>
      <c r="L35" s="18">
        <v>100</v>
      </c>
      <c r="M35" s="18">
        <v>197268.28</v>
      </c>
      <c r="N35" s="18" t="s">
        <v>20</v>
      </c>
      <c r="O35" s="19">
        <f t="shared" si="0"/>
        <v>0.33</v>
      </c>
      <c r="P35" s="18">
        <v>330</v>
      </c>
      <c r="Q35" s="22" t="s">
        <v>110</v>
      </c>
      <c r="R35" s="24">
        <v>1</v>
      </c>
      <c r="S35" s="24" t="s">
        <v>729</v>
      </c>
      <c r="T35" s="75" t="s">
        <v>111</v>
      </c>
      <c r="U35" s="20">
        <v>41393</v>
      </c>
      <c r="V35" s="20"/>
      <c r="W35" s="21"/>
      <c r="X35" s="20"/>
      <c r="Y35" s="20">
        <f>U35+270</f>
        <v>41663</v>
      </c>
      <c r="Z35" s="22"/>
      <c r="AH35" s="5"/>
      <c r="AI35" s="6"/>
    </row>
    <row r="36" spans="1:35" ht="123" hidden="1" customHeight="1">
      <c r="A36" s="28">
        <v>33</v>
      </c>
      <c r="B36" s="29" t="s">
        <v>207</v>
      </c>
      <c r="C36" s="30">
        <v>41244</v>
      </c>
      <c r="D36" s="16">
        <v>41236</v>
      </c>
      <c r="E36" s="26" t="s">
        <v>15</v>
      </c>
      <c r="F36" s="17" t="s">
        <v>925</v>
      </c>
      <c r="G36" s="17" t="s">
        <v>113</v>
      </c>
      <c r="H36" s="17" t="s">
        <v>18</v>
      </c>
      <c r="I36" s="17" t="s">
        <v>21</v>
      </c>
      <c r="J36" s="18" t="s">
        <v>19</v>
      </c>
      <c r="K36" s="18">
        <v>9559330</v>
      </c>
      <c r="L36" s="18">
        <v>378</v>
      </c>
      <c r="M36" s="18">
        <v>2910646.665</v>
      </c>
      <c r="N36" s="18" t="s">
        <v>20</v>
      </c>
      <c r="O36" s="19">
        <f t="shared" si="0"/>
        <v>0.5</v>
      </c>
      <c r="P36" s="18">
        <v>500</v>
      </c>
      <c r="Q36" s="22" t="s">
        <v>21</v>
      </c>
      <c r="R36" s="24" t="s">
        <v>713</v>
      </c>
      <c r="S36" s="24" t="s">
        <v>730</v>
      </c>
      <c r="T36" s="75" t="s">
        <v>115</v>
      </c>
      <c r="U36" s="20">
        <v>41267</v>
      </c>
      <c r="V36" s="20"/>
      <c r="W36" s="21"/>
      <c r="X36" s="20"/>
      <c r="Y36" s="20">
        <v>42005</v>
      </c>
      <c r="Z36" s="22" t="s">
        <v>453</v>
      </c>
      <c r="AH36" s="5"/>
      <c r="AI36" s="6"/>
    </row>
    <row r="37" spans="1:35" ht="123" hidden="1" customHeight="1">
      <c r="A37" s="28">
        <v>34</v>
      </c>
      <c r="B37" s="29" t="s">
        <v>208</v>
      </c>
      <c r="C37" s="30">
        <v>41244</v>
      </c>
      <c r="D37" s="16">
        <v>41241</v>
      </c>
      <c r="E37" s="26" t="s">
        <v>15</v>
      </c>
      <c r="F37" s="17" t="s">
        <v>925</v>
      </c>
      <c r="G37" s="17" t="s">
        <v>116</v>
      </c>
      <c r="H37" s="17" t="s">
        <v>18</v>
      </c>
      <c r="I37" s="17" t="s">
        <v>278</v>
      </c>
      <c r="J37" s="18" t="s">
        <v>25</v>
      </c>
      <c r="K37" s="18">
        <v>5230469</v>
      </c>
      <c r="L37" s="18">
        <v>222</v>
      </c>
      <c r="M37" s="18">
        <v>6272686.5</v>
      </c>
      <c r="N37" s="18" t="s">
        <v>20</v>
      </c>
      <c r="O37" s="19">
        <f t="shared" si="0"/>
        <v>0.3</v>
      </c>
      <c r="P37" s="18">
        <v>300</v>
      </c>
      <c r="Q37" s="22" t="s">
        <v>26</v>
      </c>
      <c r="R37" s="24">
        <v>1</v>
      </c>
      <c r="S37" s="24" t="s">
        <v>712</v>
      </c>
      <c r="T37" s="75" t="s">
        <v>117</v>
      </c>
      <c r="U37" s="20">
        <v>41313</v>
      </c>
      <c r="V37" s="20"/>
      <c r="W37" s="21"/>
      <c r="X37" s="20"/>
      <c r="Y37" s="20">
        <v>42005</v>
      </c>
      <c r="Z37" s="22" t="s">
        <v>453</v>
      </c>
      <c r="AH37" s="5"/>
      <c r="AI37" s="6"/>
    </row>
    <row r="38" spans="1:35" ht="123" customHeight="1">
      <c r="A38" s="28">
        <v>35</v>
      </c>
      <c r="B38" s="29" t="s">
        <v>209</v>
      </c>
      <c r="C38" s="30">
        <v>41244</v>
      </c>
      <c r="D38" s="16">
        <v>41242</v>
      </c>
      <c r="E38" s="26" t="s">
        <v>15</v>
      </c>
      <c r="F38" s="17" t="s">
        <v>925</v>
      </c>
      <c r="G38" s="17" t="s">
        <v>118</v>
      </c>
      <c r="H38" s="33" t="s">
        <v>39</v>
      </c>
      <c r="I38" s="17" t="s">
        <v>278</v>
      </c>
      <c r="J38" s="18" t="s">
        <v>25</v>
      </c>
      <c r="K38" s="18">
        <v>4220217</v>
      </c>
      <c r="L38" s="18">
        <v>1200</v>
      </c>
      <c r="M38" s="18">
        <v>31249749.789999999</v>
      </c>
      <c r="N38" s="18" t="s">
        <v>41</v>
      </c>
      <c r="O38" s="19">
        <f t="shared" si="0"/>
        <v>0.1</v>
      </c>
      <c r="P38" s="18">
        <v>100</v>
      </c>
      <c r="Q38" s="22" t="s">
        <v>26</v>
      </c>
      <c r="R38" s="24">
        <v>2</v>
      </c>
      <c r="S38" s="24" t="s">
        <v>731</v>
      </c>
      <c r="T38" s="75" t="s">
        <v>119</v>
      </c>
      <c r="U38" s="20">
        <v>41313</v>
      </c>
      <c r="V38" s="20">
        <v>41738</v>
      </c>
      <c r="W38" s="21">
        <v>7</v>
      </c>
      <c r="X38" s="20"/>
      <c r="Y38" s="20"/>
      <c r="Z38" s="22" t="s">
        <v>454</v>
      </c>
      <c r="AH38" s="5"/>
      <c r="AI38" s="6"/>
    </row>
    <row r="39" spans="1:35" ht="123" customHeight="1">
      <c r="A39" s="28">
        <v>36</v>
      </c>
      <c r="B39" s="29" t="s">
        <v>210</v>
      </c>
      <c r="C39" s="30">
        <v>41244</v>
      </c>
      <c r="D39" s="16">
        <v>41249</v>
      </c>
      <c r="E39" s="26" t="s">
        <v>15</v>
      </c>
      <c r="F39" s="17" t="s">
        <v>925</v>
      </c>
      <c r="G39" s="17" t="s">
        <v>120</v>
      </c>
      <c r="H39" s="33" t="s">
        <v>39</v>
      </c>
      <c r="I39" s="17" t="s">
        <v>25</v>
      </c>
      <c r="J39" s="18" t="s">
        <v>25</v>
      </c>
      <c r="K39" s="18">
        <v>5226910</v>
      </c>
      <c r="L39" s="18">
        <v>450</v>
      </c>
      <c r="M39" s="18">
        <v>2312040.96</v>
      </c>
      <c r="N39" s="18" t="s">
        <v>41</v>
      </c>
      <c r="O39" s="19">
        <f t="shared" si="0"/>
        <v>0.15</v>
      </c>
      <c r="P39" s="18">
        <v>150</v>
      </c>
      <c r="Q39" s="22" t="s">
        <v>65</v>
      </c>
      <c r="R39" s="24" t="s">
        <v>732</v>
      </c>
      <c r="S39" s="24" t="s">
        <v>733</v>
      </c>
      <c r="T39" s="75" t="s">
        <v>121</v>
      </c>
      <c r="U39" s="20">
        <v>41267</v>
      </c>
      <c r="V39" s="20"/>
      <c r="W39" s="21"/>
      <c r="X39" s="20"/>
      <c r="Y39" s="20">
        <f>U39+270</f>
        <v>41537</v>
      </c>
      <c r="Z39" s="22"/>
      <c r="AH39" s="5"/>
      <c r="AI39" s="6"/>
    </row>
    <row r="40" spans="1:35" ht="123" hidden="1" customHeight="1">
      <c r="A40" s="28">
        <v>37</v>
      </c>
      <c r="B40" s="29" t="s">
        <v>211</v>
      </c>
      <c r="C40" s="30">
        <v>41244</v>
      </c>
      <c r="D40" s="16">
        <v>41249</v>
      </c>
      <c r="E40" s="26" t="s">
        <v>15</v>
      </c>
      <c r="F40" s="17" t="s">
        <v>925</v>
      </c>
      <c r="G40" s="17" t="s">
        <v>122</v>
      </c>
      <c r="H40" s="17" t="s">
        <v>18</v>
      </c>
      <c r="I40" s="17" t="s">
        <v>21</v>
      </c>
      <c r="J40" s="18" t="s">
        <v>19</v>
      </c>
      <c r="K40" s="18">
        <v>9568789</v>
      </c>
      <c r="L40" s="18">
        <v>6</v>
      </c>
      <c r="M40" s="18">
        <v>44192.266000000003</v>
      </c>
      <c r="N40" s="18" t="s">
        <v>20</v>
      </c>
      <c r="O40" s="19">
        <f t="shared" si="0"/>
        <v>0.25</v>
      </c>
      <c r="P40" s="18">
        <v>250</v>
      </c>
      <c r="Q40" s="22" t="s">
        <v>21</v>
      </c>
      <c r="R40" s="24" t="s">
        <v>713</v>
      </c>
      <c r="S40" s="24" t="s">
        <v>734</v>
      </c>
      <c r="T40" s="75" t="s">
        <v>123</v>
      </c>
      <c r="U40" s="20">
        <v>41313</v>
      </c>
      <c r="V40" s="20"/>
      <c r="W40" s="21"/>
      <c r="X40" s="20"/>
      <c r="Y40" s="20">
        <v>42005</v>
      </c>
      <c r="Z40" s="46" t="s">
        <v>448</v>
      </c>
      <c r="AH40" s="5"/>
      <c r="AI40" s="6"/>
    </row>
    <row r="41" spans="1:35" ht="123" hidden="1" customHeight="1">
      <c r="A41" s="28">
        <v>38</v>
      </c>
      <c r="B41" s="29" t="s">
        <v>212</v>
      </c>
      <c r="C41" s="30">
        <v>41244</v>
      </c>
      <c r="D41" s="16">
        <v>41253</v>
      </c>
      <c r="E41" s="26" t="s">
        <v>15</v>
      </c>
      <c r="F41" s="17" t="s">
        <v>926</v>
      </c>
      <c r="G41" s="17" t="s">
        <v>124</v>
      </c>
      <c r="H41" s="17" t="s">
        <v>18</v>
      </c>
      <c r="I41" s="17" t="s">
        <v>21</v>
      </c>
      <c r="J41" s="18" t="s">
        <v>19</v>
      </c>
      <c r="K41" s="18" t="s">
        <v>125</v>
      </c>
      <c r="L41" s="18">
        <v>6.4</v>
      </c>
      <c r="M41" s="18">
        <v>120904.795</v>
      </c>
      <c r="N41" s="18" t="s">
        <v>41</v>
      </c>
      <c r="O41" s="19">
        <f t="shared" si="0"/>
        <v>0.02</v>
      </c>
      <c r="P41" s="18">
        <v>20</v>
      </c>
      <c r="Q41" s="22" t="s">
        <v>21</v>
      </c>
      <c r="R41" s="24" t="s">
        <v>713</v>
      </c>
      <c r="S41" s="24" t="s">
        <v>734</v>
      </c>
      <c r="T41" s="75" t="s">
        <v>126</v>
      </c>
      <c r="U41" s="20">
        <v>41267</v>
      </c>
      <c r="V41" s="20"/>
      <c r="W41" s="21"/>
      <c r="X41" s="20"/>
      <c r="Y41" s="20">
        <v>42005</v>
      </c>
      <c r="Z41" s="46" t="s">
        <v>448</v>
      </c>
      <c r="AH41" s="5"/>
      <c r="AI41" s="6"/>
    </row>
    <row r="42" spans="1:35" ht="123" hidden="1" customHeight="1">
      <c r="A42" s="28">
        <v>39</v>
      </c>
      <c r="B42" s="29" t="s">
        <v>213</v>
      </c>
      <c r="C42" s="30">
        <v>41245</v>
      </c>
      <c r="D42" s="16">
        <v>41260</v>
      </c>
      <c r="E42" s="26" t="s">
        <v>15</v>
      </c>
      <c r="F42" s="17" t="s">
        <v>927</v>
      </c>
      <c r="G42" s="17" t="s">
        <v>127</v>
      </c>
      <c r="H42" s="17" t="s">
        <v>128</v>
      </c>
      <c r="I42" s="17" t="s">
        <v>129</v>
      </c>
      <c r="J42" s="18" t="s">
        <v>129</v>
      </c>
      <c r="K42" s="18">
        <v>5307170</v>
      </c>
      <c r="L42" s="18">
        <v>6.5</v>
      </c>
      <c r="M42" s="18">
        <v>1120.4349999999999</v>
      </c>
      <c r="N42" s="18" t="s">
        <v>20</v>
      </c>
      <c r="O42" s="19">
        <f t="shared" si="0"/>
        <v>0.5</v>
      </c>
      <c r="P42" s="18">
        <v>500</v>
      </c>
      <c r="Q42" s="22" t="s">
        <v>130</v>
      </c>
      <c r="R42" s="24" t="s">
        <v>710</v>
      </c>
      <c r="S42" s="24">
        <v>4425</v>
      </c>
      <c r="T42" s="75" t="s">
        <v>131</v>
      </c>
      <c r="U42" s="20">
        <v>41267</v>
      </c>
      <c r="V42" s="20"/>
      <c r="W42" s="21"/>
      <c r="X42" s="20"/>
      <c r="Y42" s="20">
        <f>U42+270</f>
        <v>41537</v>
      </c>
      <c r="Z42" s="22"/>
      <c r="AH42" s="5"/>
      <c r="AI42" s="6"/>
    </row>
    <row r="43" spans="1:35" ht="123" customHeight="1">
      <c r="A43" s="28">
        <v>40</v>
      </c>
      <c r="B43" s="29" t="s">
        <v>214</v>
      </c>
      <c r="C43" s="30">
        <v>41245</v>
      </c>
      <c r="D43" s="16">
        <v>41263</v>
      </c>
      <c r="E43" s="25" t="s">
        <v>425</v>
      </c>
      <c r="F43" s="17" t="s">
        <v>928</v>
      </c>
      <c r="G43" s="17" t="s">
        <v>132</v>
      </c>
      <c r="H43" s="33" t="s">
        <v>39</v>
      </c>
      <c r="I43" s="17" t="s">
        <v>21</v>
      </c>
      <c r="J43" s="18" t="s">
        <v>19</v>
      </c>
      <c r="K43" s="18">
        <v>9569476</v>
      </c>
      <c r="L43" s="18">
        <v>16.73</v>
      </c>
      <c r="M43" s="18">
        <v>29068.718000000001</v>
      </c>
      <c r="N43" s="18" t="s">
        <v>41</v>
      </c>
      <c r="O43" s="19">
        <f t="shared" si="0"/>
        <v>0.01</v>
      </c>
      <c r="P43" s="18">
        <v>10</v>
      </c>
      <c r="Q43" s="22" t="s">
        <v>21</v>
      </c>
      <c r="R43" s="24">
        <v>2</v>
      </c>
      <c r="S43" s="24" t="s">
        <v>735</v>
      </c>
      <c r="T43" s="75" t="s">
        <v>133</v>
      </c>
      <c r="U43" s="20">
        <v>41282</v>
      </c>
      <c r="V43" s="20">
        <v>41593</v>
      </c>
      <c r="W43" s="21">
        <v>4</v>
      </c>
      <c r="X43" s="20"/>
      <c r="Y43" s="20"/>
      <c r="Z43" s="31" t="s">
        <v>455</v>
      </c>
      <c r="AH43" s="5"/>
      <c r="AI43" s="6"/>
    </row>
    <row r="44" spans="1:35" ht="123" hidden="1" customHeight="1">
      <c r="A44" s="28">
        <v>41</v>
      </c>
      <c r="B44" s="29" t="s">
        <v>215</v>
      </c>
      <c r="C44" s="30">
        <v>41275</v>
      </c>
      <c r="D44" s="16">
        <v>41270</v>
      </c>
      <c r="E44" s="26" t="s">
        <v>15</v>
      </c>
      <c r="F44" s="17" t="s">
        <v>929</v>
      </c>
      <c r="G44" s="17" t="s">
        <v>134</v>
      </c>
      <c r="H44" s="17" t="s">
        <v>18</v>
      </c>
      <c r="I44" s="17" t="s">
        <v>280</v>
      </c>
      <c r="J44" s="18" t="s">
        <v>25</v>
      </c>
      <c r="K44" s="18">
        <v>3011239</v>
      </c>
      <c r="L44" s="18">
        <v>24</v>
      </c>
      <c r="M44" s="18">
        <v>274478.826</v>
      </c>
      <c r="N44" s="18" t="s">
        <v>20</v>
      </c>
      <c r="O44" s="19">
        <f t="shared" si="0"/>
        <v>0.5</v>
      </c>
      <c r="P44" s="18">
        <v>500</v>
      </c>
      <c r="Q44" s="22" t="s">
        <v>100</v>
      </c>
      <c r="R44" s="24" t="s">
        <v>718</v>
      </c>
      <c r="S44" s="24" t="s">
        <v>727</v>
      </c>
      <c r="T44" s="75" t="s">
        <v>101</v>
      </c>
      <c r="U44" s="20" t="s">
        <v>648</v>
      </c>
      <c r="V44" s="20"/>
      <c r="W44" s="21"/>
      <c r="X44" s="20"/>
      <c r="Y44" s="20"/>
      <c r="Z44" s="22" t="s">
        <v>459</v>
      </c>
    </row>
    <row r="45" spans="1:35" ht="159" hidden="1" customHeight="1">
      <c r="A45" s="28">
        <v>42</v>
      </c>
      <c r="B45" s="29" t="s">
        <v>216</v>
      </c>
      <c r="C45" s="30">
        <v>41275</v>
      </c>
      <c r="D45" s="16" t="s">
        <v>297</v>
      </c>
      <c r="E45" s="46" t="s">
        <v>15</v>
      </c>
      <c r="F45" s="17" t="s">
        <v>930</v>
      </c>
      <c r="G45" s="17" t="s">
        <v>136</v>
      </c>
      <c r="H45" s="17" t="s">
        <v>18</v>
      </c>
      <c r="I45" s="17" t="s">
        <v>46</v>
      </c>
      <c r="J45" s="18" t="s">
        <v>19</v>
      </c>
      <c r="K45" s="18">
        <v>9227883</v>
      </c>
      <c r="L45" s="18">
        <v>1600</v>
      </c>
      <c r="M45" s="18">
        <v>40267585.799999997</v>
      </c>
      <c r="N45" s="18" t="s">
        <v>20</v>
      </c>
      <c r="O45" s="19">
        <f t="shared" si="0"/>
        <v>0.5</v>
      </c>
      <c r="P45" s="18">
        <v>500</v>
      </c>
      <c r="Q45" s="22" t="s">
        <v>46</v>
      </c>
      <c r="R45" s="24" t="s">
        <v>710</v>
      </c>
      <c r="S45" s="24" t="s">
        <v>736</v>
      </c>
      <c r="T45" s="75" t="s">
        <v>137</v>
      </c>
      <c r="U45" s="20">
        <v>41327</v>
      </c>
      <c r="V45" s="20"/>
      <c r="W45" s="21"/>
      <c r="X45" s="20"/>
      <c r="Y45" s="20"/>
      <c r="Z45" s="22" t="s">
        <v>453</v>
      </c>
      <c r="AH45" s="5"/>
      <c r="AI45" s="6"/>
    </row>
    <row r="46" spans="1:35" ht="123" hidden="1" customHeight="1">
      <c r="A46" s="28">
        <v>43</v>
      </c>
      <c r="B46" s="29" t="s">
        <v>217</v>
      </c>
      <c r="C46" s="30">
        <v>41275</v>
      </c>
      <c r="D46" s="16">
        <v>41278</v>
      </c>
      <c r="E46" s="26" t="s">
        <v>15</v>
      </c>
      <c r="F46" s="17" t="s">
        <v>931</v>
      </c>
      <c r="G46" s="17" t="s">
        <v>138</v>
      </c>
      <c r="H46" s="17" t="s">
        <v>18</v>
      </c>
      <c r="I46" s="17" t="s">
        <v>281</v>
      </c>
      <c r="J46" s="18" t="s">
        <v>139</v>
      </c>
      <c r="K46" s="18">
        <v>952807</v>
      </c>
      <c r="L46" s="18">
        <v>368</v>
      </c>
      <c r="M46" s="18">
        <v>7323680.5199999996</v>
      </c>
      <c r="N46" s="18" t="s">
        <v>20</v>
      </c>
      <c r="O46" s="19">
        <f t="shared" si="0"/>
        <v>0.15</v>
      </c>
      <c r="P46" s="18">
        <v>150</v>
      </c>
      <c r="Q46" s="22" t="s">
        <v>140</v>
      </c>
      <c r="R46" s="24" t="s">
        <v>710</v>
      </c>
      <c r="S46" s="24" t="s">
        <v>737</v>
      </c>
      <c r="T46" s="75" t="s">
        <v>141</v>
      </c>
      <c r="U46" s="20">
        <v>41394</v>
      </c>
      <c r="V46" s="20"/>
      <c r="W46" s="21"/>
      <c r="X46" s="20"/>
      <c r="Y46" s="20">
        <v>42005</v>
      </c>
      <c r="Z46" s="46" t="s">
        <v>448</v>
      </c>
      <c r="AH46" s="5"/>
      <c r="AI46" s="6"/>
    </row>
    <row r="47" spans="1:35" ht="123" customHeight="1">
      <c r="A47" s="28">
        <v>44</v>
      </c>
      <c r="B47" s="29" t="s">
        <v>218</v>
      </c>
      <c r="C47" s="30">
        <v>41275</v>
      </c>
      <c r="D47" s="16">
        <v>41283</v>
      </c>
      <c r="E47" s="26" t="s">
        <v>15</v>
      </c>
      <c r="F47" s="17" t="s">
        <v>922</v>
      </c>
      <c r="G47" s="17" t="s">
        <v>99</v>
      </c>
      <c r="H47" s="33" t="s">
        <v>39</v>
      </c>
      <c r="I47" s="17" t="s">
        <v>280</v>
      </c>
      <c r="J47" s="18" t="s">
        <v>25</v>
      </c>
      <c r="K47" s="18">
        <v>5182647</v>
      </c>
      <c r="L47" s="18">
        <v>21</v>
      </c>
      <c r="M47" s="18">
        <v>154502.97200000001</v>
      </c>
      <c r="N47" s="18" t="s">
        <v>20</v>
      </c>
      <c r="O47" s="19">
        <f t="shared" si="0"/>
        <v>0.5</v>
      </c>
      <c r="P47" s="18">
        <v>500</v>
      </c>
      <c r="Q47" s="22" t="s">
        <v>100</v>
      </c>
      <c r="R47" s="24" t="s">
        <v>718</v>
      </c>
      <c r="S47" s="24" t="s">
        <v>727</v>
      </c>
      <c r="T47" s="75" t="s">
        <v>142</v>
      </c>
      <c r="U47" s="20">
        <v>41394</v>
      </c>
      <c r="V47" s="20">
        <v>41738</v>
      </c>
      <c r="W47" s="21">
        <v>8</v>
      </c>
      <c r="X47" s="20"/>
      <c r="Y47" s="20">
        <v>42114</v>
      </c>
      <c r="Z47" s="22" t="s">
        <v>499</v>
      </c>
      <c r="AH47" s="5"/>
      <c r="AI47" s="6"/>
    </row>
    <row r="48" spans="1:35" ht="123" hidden="1" customHeight="1">
      <c r="A48" s="28">
        <v>45</v>
      </c>
      <c r="B48" s="29" t="s">
        <v>219</v>
      </c>
      <c r="C48" s="30">
        <v>41275</v>
      </c>
      <c r="D48" s="16">
        <v>41283</v>
      </c>
      <c r="E48" s="26" t="s">
        <v>15</v>
      </c>
      <c r="F48" s="17" t="s">
        <v>932</v>
      </c>
      <c r="G48" s="17" t="s">
        <v>143</v>
      </c>
      <c r="H48" s="17" t="s">
        <v>107</v>
      </c>
      <c r="I48" s="17" t="s">
        <v>144</v>
      </c>
      <c r="J48" s="18" t="s">
        <v>40</v>
      </c>
      <c r="K48" s="18">
        <v>2317125</v>
      </c>
      <c r="L48" s="18">
        <v>349.98</v>
      </c>
      <c r="M48" s="18">
        <v>682045.32</v>
      </c>
      <c r="N48" s="18" t="s">
        <v>20</v>
      </c>
      <c r="O48" s="19">
        <f t="shared" si="0"/>
        <v>0.57499999999999996</v>
      </c>
      <c r="P48" s="18">
        <v>575</v>
      </c>
      <c r="Q48" s="22" t="s">
        <v>144</v>
      </c>
      <c r="R48" s="24" t="s">
        <v>710</v>
      </c>
      <c r="S48" s="24" t="s">
        <v>738</v>
      </c>
      <c r="T48" s="75" t="s">
        <v>145</v>
      </c>
      <c r="U48" s="20">
        <v>41393</v>
      </c>
      <c r="V48" s="20"/>
      <c r="W48" s="21"/>
      <c r="X48" s="20"/>
      <c r="Y48" s="20">
        <f>U48+270</f>
        <v>41663</v>
      </c>
      <c r="Z48" s="22"/>
      <c r="AH48" s="5"/>
      <c r="AI48" s="6"/>
    </row>
    <row r="49" spans="1:35" ht="136.5" hidden="1" customHeight="1">
      <c r="A49" s="28">
        <v>46</v>
      </c>
      <c r="B49" s="29" t="s">
        <v>220</v>
      </c>
      <c r="C49" s="30">
        <v>41275</v>
      </c>
      <c r="D49" s="16">
        <v>41285</v>
      </c>
      <c r="E49" s="26" t="s">
        <v>15</v>
      </c>
      <c r="F49" s="17" t="s">
        <v>933</v>
      </c>
      <c r="G49" s="17" t="s">
        <v>146</v>
      </c>
      <c r="H49" s="17" t="s">
        <v>18</v>
      </c>
      <c r="I49" s="17" t="s">
        <v>46</v>
      </c>
      <c r="J49" s="18" t="s">
        <v>19</v>
      </c>
      <c r="K49" s="18">
        <v>9290638</v>
      </c>
      <c r="L49" s="18">
        <v>6</v>
      </c>
      <c r="M49" s="18">
        <v>34802.722999999904</v>
      </c>
      <c r="N49" s="18" t="s">
        <v>20</v>
      </c>
      <c r="O49" s="19">
        <f t="shared" si="0"/>
        <v>0.1</v>
      </c>
      <c r="P49" s="18">
        <v>100</v>
      </c>
      <c r="Q49" s="22" t="s">
        <v>46</v>
      </c>
      <c r="R49" s="24" t="s">
        <v>710</v>
      </c>
      <c r="S49" s="24" t="s">
        <v>736</v>
      </c>
      <c r="T49" s="75" t="s">
        <v>147</v>
      </c>
      <c r="U49" s="20">
        <v>41396</v>
      </c>
      <c r="V49" s="20"/>
      <c r="W49" s="21"/>
      <c r="X49" s="20"/>
      <c r="Y49" s="20">
        <v>42005</v>
      </c>
      <c r="Z49" s="46" t="s">
        <v>448</v>
      </c>
      <c r="AH49" s="5"/>
      <c r="AI49" s="6"/>
    </row>
    <row r="50" spans="1:35" ht="123" customHeight="1">
      <c r="A50" s="28">
        <v>47</v>
      </c>
      <c r="B50" s="29" t="s">
        <v>221</v>
      </c>
      <c r="C50" s="30">
        <v>41306</v>
      </c>
      <c r="D50" s="16">
        <v>41295</v>
      </c>
      <c r="E50" s="25" t="s">
        <v>425</v>
      </c>
      <c r="F50" s="17" t="s">
        <v>927</v>
      </c>
      <c r="G50" s="17" t="s">
        <v>148</v>
      </c>
      <c r="H50" s="33" t="s">
        <v>39</v>
      </c>
      <c r="I50" s="17" t="s">
        <v>278</v>
      </c>
      <c r="J50" s="33" t="s">
        <v>56</v>
      </c>
      <c r="K50" s="18">
        <v>8045981</v>
      </c>
      <c r="L50" s="18">
        <v>7</v>
      </c>
      <c r="M50" s="18">
        <v>40244.309000000001</v>
      </c>
      <c r="N50" s="18" t="s">
        <v>41</v>
      </c>
      <c r="O50" s="19">
        <f t="shared" si="0"/>
        <v>5.0000000000000001E-3</v>
      </c>
      <c r="P50" s="18">
        <v>5</v>
      </c>
      <c r="Q50" s="22" t="s">
        <v>60</v>
      </c>
      <c r="R50" s="24">
        <v>2</v>
      </c>
      <c r="S50" s="24" t="s">
        <v>104</v>
      </c>
      <c r="T50" s="75">
        <v>29353</v>
      </c>
      <c r="U50" s="20">
        <v>41396</v>
      </c>
      <c r="V50" s="20">
        <v>41820</v>
      </c>
      <c r="W50" s="21">
        <v>9</v>
      </c>
      <c r="X50" s="20"/>
      <c r="Y50" s="20"/>
      <c r="Z50" s="31" t="s">
        <v>455</v>
      </c>
      <c r="AH50" s="5"/>
      <c r="AI50" s="6"/>
    </row>
    <row r="51" spans="1:35" ht="123" customHeight="1">
      <c r="A51" s="28">
        <v>48</v>
      </c>
      <c r="B51" s="29" t="s">
        <v>222</v>
      </c>
      <c r="C51" s="30">
        <v>41306</v>
      </c>
      <c r="D51" s="16">
        <v>41296</v>
      </c>
      <c r="E51" s="26" t="s">
        <v>15</v>
      </c>
      <c r="F51" s="17" t="s">
        <v>914</v>
      </c>
      <c r="G51" s="17" t="s">
        <v>149</v>
      </c>
      <c r="H51" s="33" t="s">
        <v>39</v>
      </c>
      <c r="I51" s="17" t="s">
        <v>282</v>
      </c>
      <c r="J51" s="18" t="s">
        <v>150</v>
      </c>
      <c r="K51" s="18">
        <v>2645124</v>
      </c>
      <c r="L51" s="18">
        <v>380</v>
      </c>
      <c r="M51" s="18">
        <v>1313366.24</v>
      </c>
      <c r="N51" s="18" t="s">
        <v>41</v>
      </c>
      <c r="O51" s="19">
        <f t="shared" si="0"/>
        <v>3.0000000000000001E-3</v>
      </c>
      <c r="P51" s="18">
        <v>3</v>
      </c>
      <c r="Q51" s="22" t="s">
        <v>157</v>
      </c>
      <c r="R51" s="24" t="s">
        <v>713</v>
      </c>
      <c r="S51" s="24">
        <v>9178</v>
      </c>
      <c r="T51" s="75" t="s">
        <v>151</v>
      </c>
      <c r="U51" s="20">
        <v>41393</v>
      </c>
      <c r="V51" s="20"/>
      <c r="W51" s="21"/>
      <c r="X51" s="20"/>
      <c r="Y51" s="20">
        <f>U51+270</f>
        <v>41663</v>
      </c>
      <c r="Z51" s="22"/>
      <c r="AH51" s="5"/>
      <c r="AI51" s="6"/>
    </row>
    <row r="52" spans="1:35" ht="123" hidden="1" customHeight="1">
      <c r="A52" s="28">
        <v>49</v>
      </c>
      <c r="B52" s="29" t="s">
        <v>223</v>
      </c>
      <c r="C52" s="30">
        <v>41306</v>
      </c>
      <c r="D52" s="16">
        <v>41310</v>
      </c>
      <c r="E52" s="26" t="s">
        <v>15</v>
      </c>
      <c r="F52" s="17" t="s">
        <v>934</v>
      </c>
      <c r="G52" s="17" t="s">
        <v>152</v>
      </c>
      <c r="H52" s="17" t="s">
        <v>18</v>
      </c>
      <c r="I52" s="17" t="s">
        <v>114</v>
      </c>
      <c r="J52" s="18" t="s">
        <v>19</v>
      </c>
      <c r="K52" s="18">
        <v>9559360</v>
      </c>
      <c r="L52" s="18">
        <v>200</v>
      </c>
      <c r="M52" s="18">
        <v>1211832.68</v>
      </c>
      <c r="N52" s="18" t="s">
        <v>20</v>
      </c>
      <c r="O52" s="19">
        <f t="shared" si="0"/>
        <v>0.5</v>
      </c>
      <c r="P52" s="18">
        <v>500</v>
      </c>
      <c r="Q52" s="22" t="s">
        <v>21</v>
      </c>
      <c r="R52" s="24" t="s">
        <v>710</v>
      </c>
      <c r="S52" s="24" t="s">
        <v>711</v>
      </c>
      <c r="T52" s="75" t="s">
        <v>153</v>
      </c>
      <c r="U52" s="20">
        <v>41394</v>
      </c>
      <c r="V52" s="20"/>
      <c r="W52" s="21"/>
      <c r="X52" s="20"/>
      <c r="Y52" s="20">
        <v>42005</v>
      </c>
      <c r="Z52" s="46" t="s">
        <v>448</v>
      </c>
      <c r="AH52" s="5"/>
      <c r="AI52" s="6"/>
    </row>
    <row r="53" spans="1:35" ht="123" hidden="1" customHeight="1">
      <c r="A53" s="28">
        <v>50</v>
      </c>
      <c r="B53" s="29" t="s">
        <v>224</v>
      </c>
      <c r="C53" s="30">
        <v>41306</v>
      </c>
      <c r="D53" s="16">
        <v>41317</v>
      </c>
      <c r="E53" s="26" t="s">
        <v>15</v>
      </c>
      <c r="F53" s="17" t="s">
        <v>934</v>
      </c>
      <c r="G53" s="17" t="s">
        <v>154</v>
      </c>
      <c r="H53" s="17" t="s">
        <v>18</v>
      </c>
      <c r="I53" s="17" t="s">
        <v>278</v>
      </c>
      <c r="J53" s="18" t="s">
        <v>25</v>
      </c>
      <c r="K53" s="18">
        <v>5195656</v>
      </c>
      <c r="L53" s="18">
        <v>567</v>
      </c>
      <c r="M53" s="18">
        <v>5132676.78</v>
      </c>
      <c r="N53" s="18" t="s">
        <v>20</v>
      </c>
      <c r="O53" s="19">
        <f t="shared" si="0"/>
        <v>0.5</v>
      </c>
      <c r="P53" s="18">
        <v>500</v>
      </c>
      <c r="Q53" s="22" t="s">
        <v>26</v>
      </c>
      <c r="R53" s="24">
        <v>1</v>
      </c>
      <c r="S53" s="24" t="s">
        <v>647</v>
      </c>
      <c r="T53" s="75" t="s">
        <v>155</v>
      </c>
      <c r="U53" s="20">
        <v>41394</v>
      </c>
      <c r="V53" s="20"/>
      <c r="W53" s="21"/>
      <c r="X53" s="20"/>
      <c r="Y53" s="20">
        <v>42005</v>
      </c>
      <c r="Z53" s="46" t="s">
        <v>448</v>
      </c>
      <c r="AH53" s="5"/>
      <c r="AI53" s="6"/>
    </row>
    <row r="54" spans="1:35" ht="123" customHeight="1">
      <c r="A54" s="28">
        <v>51</v>
      </c>
      <c r="B54" s="29" t="s">
        <v>225</v>
      </c>
      <c r="C54" s="30">
        <v>41347</v>
      </c>
      <c r="D54" s="16">
        <v>41327</v>
      </c>
      <c r="E54" s="26" t="s">
        <v>15</v>
      </c>
      <c r="F54" s="17" t="s">
        <v>935</v>
      </c>
      <c r="G54" s="17" t="s">
        <v>156</v>
      </c>
      <c r="H54" s="33" t="s">
        <v>39</v>
      </c>
      <c r="I54" s="17" t="s">
        <v>283</v>
      </c>
      <c r="J54" s="18" t="s">
        <v>150</v>
      </c>
      <c r="K54" s="18">
        <v>2695680</v>
      </c>
      <c r="L54" s="18">
        <v>7</v>
      </c>
      <c r="M54" s="18">
        <v>38618.803999999996</v>
      </c>
      <c r="N54" s="18" t="s">
        <v>41</v>
      </c>
      <c r="O54" s="19">
        <f t="shared" si="0"/>
        <v>3.0000000000000001E-3</v>
      </c>
      <c r="P54" s="18">
        <v>3</v>
      </c>
      <c r="Q54" s="22" t="s">
        <v>275</v>
      </c>
      <c r="R54" s="24" t="s">
        <v>713</v>
      </c>
      <c r="S54" s="24" t="s">
        <v>739</v>
      </c>
      <c r="T54" s="75" t="s">
        <v>158</v>
      </c>
      <c r="U54" s="20">
        <v>41393</v>
      </c>
      <c r="V54" s="20"/>
      <c r="W54" s="21"/>
      <c r="X54" s="20"/>
      <c r="Y54" s="20">
        <f>U54+270</f>
        <v>41663</v>
      </c>
      <c r="Z54" s="22"/>
      <c r="AH54" s="5"/>
      <c r="AI54" s="6"/>
    </row>
    <row r="55" spans="1:35" ht="123" hidden="1" customHeight="1">
      <c r="A55" s="28">
        <v>52</v>
      </c>
      <c r="B55" s="29" t="s">
        <v>226</v>
      </c>
      <c r="C55" s="30">
        <v>41347</v>
      </c>
      <c r="D55" s="16">
        <v>41331</v>
      </c>
      <c r="E55" s="26" t="s">
        <v>15</v>
      </c>
      <c r="F55" s="17" t="s">
        <v>925</v>
      </c>
      <c r="G55" s="17" t="s">
        <v>159</v>
      </c>
      <c r="H55" s="17" t="s">
        <v>18</v>
      </c>
      <c r="I55" s="17" t="s">
        <v>114</v>
      </c>
      <c r="J55" s="18" t="s">
        <v>19</v>
      </c>
      <c r="K55" s="18">
        <v>9410124</v>
      </c>
      <c r="L55" s="18">
        <v>1152</v>
      </c>
      <c r="M55" s="18">
        <v>5251542.3899999997</v>
      </c>
      <c r="N55" s="18" t="s">
        <v>20</v>
      </c>
      <c r="O55" s="19">
        <f t="shared" si="0"/>
        <v>0.5</v>
      </c>
      <c r="P55" s="18">
        <v>500</v>
      </c>
      <c r="Q55" s="22" t="s">
        <v>21</v>
      </c>
      <c r="R55" s="24" t="s">
        <v>713</v>
      </c>
      <c r="S55" s="24" t="s">
        <v>730</v>
      </c>
      <c r="T55" s="75">
        <v>231459</v>
      </c>
      <c r="U55" s="20">
        <v>41394</v>
      </c>
      <c r="V55" s="20"/>
      <c r="W55" s="21"/>
      <c r="X55" s="20"/>
      <c r="Y55" s="20">
        <v>42005</v>
      </c>
      <c r="Z55" s="46" t="s">
        <v>448</v>
      </c>
      <c r="AH55" s="5"/>
      <c r="AI55" s="6"/>
    </row>
    <row r="56" spans="1:35" ht="123" customHeight="1">
      <c r="A56" s="28">
        <v>53</v>
      </c>
      <c r="B56" s="29" t="s">
        <v>227</v>
      </c>
      <c r="C56" s="30">
        <v>41365</v>
      </c>
      <c r="D56" s="16">
        <v>41360</v>
      </c>
      <c r="E56" s="26" t="s">
        <v>15</v>
      </c>
      <c r="F56" s="17" t="s">
        <v>925</v>
      </c>
      <c r="G56" s="17" t="s">
        <v>160</v>
      </c>
      <c r="H56" s="33" t="s">
        <v>39</v>
      </c>
      <c r="I56" s="17" t="s">
        <v>21</v>
      </c>
      <c r="J56" s="18" t="s">
        <v>25</v>
      </c>
      <c r="K56" s="18">
        <v>7037147</v>
      </c>
      <c r="L56" s="18">
        <v>60</v>
      </c>
      <c r="M56" s="18">
        <v>1228774.1399999999</v>
      </c>
      <c r="N56" s="18" t="s">
        <v>41</v>
      </c>
      <c r="O56" s="19">
        <f t="shared" si="0"/>
        <v>0.02</v>
      </c>
      <c r="P56" s="18">
        <v>20</v>
      </c>
      <c r="Q56" s="22" t="s">
        <v>100</v>
      </c>
      <c r="R56" s="24" t="s">
        <v>710</v>
      </c>
      <c r="S56" s="24" t="s">
        <v>27</v>
      </c>
      <c r="T56" s="75" t="s">
        <v>161</v>
      </c>
      <c r="U56" s="20">
        <v>41394</v>
      </c>
      <c r="V56" s="20"/>
      <c r="W56" s="21"/>
      <c r="X56" s="20"/>
      <c r="Y56" s="20">
        <f>U56+270</f>
        <v>41664</v>
      </c>
      <c r="Z56" s="22"/>
      <c r="AH56" s="5"/>
      <c r="AI56" s="6"/>
    </row>
    <row r="57" spans="1:35" ht="123" hidden="1" customHeight="1">
      <c r="A57" s="28">
        <v>54</v>
      </c>
      <c r="B57" s="29" t="s">
        <v>228</v>
      </c>
      <c r="C57" s="30">
        <v>41365</v>
      </c>
      <c r="D57" s="16">
        <v>41379</v>
      </c>
      <c r="E57" s="26" t="s">
        <v>15</v>
      </c>
      <c r="F57" s="17" t="s">
        <v>925</v>
      </c>
      <c r="G57" s="17" t="s">
        <v>162</v>
      </c>
      <c r="H57" s="17" t="s">
        <v>163</v>
      </c>
      <c r="I57" s="17" t="s">
        <v>278</v>
      </c>
      <c r="J57" s="33" t="s">
        <v>56</v>
      </c>
      <c r="K57" s="18">
        <v>4478004</v>
      </c>
      <c r="L57" s="18">
        <v>6</v>
      </c>
      <c r="M57" s="18">
        <v>800</v>
      </c>
      <c r="N57" s="18" t="s">
        <v>20</v>
      </c>
      <c r="O57" s="19">
        <f t="shared" si="0"/>
        <v>0.4</v>
      </c>
      <c r="P57" s="18">
        <v>400</v>
      </c>
      <c r="Q57" s="22" t="s">
        <v>60</v>
      </c>
      <c r="R57" s="24" t="s">
        <v>713</v>
      </c>
      <c r="S57" s="24" t="s">
        <v>740</v>
      </c>
      <c r="T57" s="75" t="s">
        <v>164</v>
      </c>
      <c r="U57" s="20">
        <v>41394</v>
      </c>
      <c r="V57" s="20"/>
      <c r="W57" s="21"/>
      <c r="X57" s="20"/>
      <c r="Y57" s="20">
        <f>U57+270</f>
        <v>41664</v>
      </c>
      <c r="Z57" s="22"/>
      <c r="AH57" s="5"/>
      <c r="AI57" s="6"/>
    </row>
    <row r="58" spans="1:35" ht="136.5" hidden="1" customHeight="1">
      <c r="A58" s="28">
        <v>55</v>
      </c>
      <c r="B58" s="29" t="s">
        <v>229</v>
      </c>
      <c r="C58" s="30">
        <v>41772</v>
      </c>
      <c r="D58" s="16" t="s">
        <v>294</v>
      </c>
      <c r="E58" s="26" t="s">
        <v>15</v>
      </c>
      <c r="F58" s="17" t="s">
        <v>925</v>
      </c>
      <c r="G58" s="17" t="s">
        <v>166</v>
      </c>
      <c r="H58" s="17" t="s">
        <v>18</v>
      </c>
      <c r="I58" s="17" t="s">
        <v>114</v>
      </c>
      <c r="J58" s="18" t="s">
        <v>19</v>
      </c>
      <c r="K58" s="18">
        <v>97139</v>
      </c>
      <c r="L58" s="18">
        <v>125</v>
      </c>
      <c r="M58" s="18">
        <v>1921086</v>
      </c>
      <c r="N58" s="18" t="s">
        <v>20</v>
      </c>
      <c r="O58" s="19">
        <f t="shared" si="0"/>
        <v>0.75</v>
      </c>
      <c r="P58" s="18">
        <v>750</v>
      </c>
      <c r="Q58" s="22" t="s">
        <v>46</v>
      </c>
      <c r="R58" s="24" t="s">
        <v>713</v>
      </c>
      <c r="S58" s="24" t="s">
        <v>726</v>
      </c>
      <c r="T58" s="75" t="s">
        <v>167</v>
      </c>
      <c r="U58" s="20">
        <v>41775</v>
      </c>
      <c r="V58" s="20"/>
      <c r="W58" s="21"/>
      <c r="X58" s="20"/>
      <c r="Y58" s="20">
        <f>U58+270</f>
        <v>42045</v>
      </c>
      <c r="Z58" s="22" t="s">
        <v>441</v>
      </c>
      <c r="AH58" s="5"/>
      <c r="AI58" s="6"/>
    </row>
    <row r="59" spans="1:35" ht="123" customHeight="1">
      <c r="A59" s="28">
        <v>56</v>
      </c>
      <c r="B59" s="29" t="s">
        <v>230</v>
      </c>
      <c r="C59" s="30">
        <v>41394</v>
      </c>
      <c r="D59" s="16">
        <v>41386</v>
      </c>
      <c r="E59" s="25" t="s">
        <v>425</v>
      </c>
      <c r="F59" s="17" t="s">
        <v>925</v>
      </c>
      <c r="G59" s="17" t="s">
        <v>168</v>
      </c>
      <c r="H59" s="33" t="s">
        <v>39</v>
      </c>
      <c r="I59" s="17" t="s">
        <v>114</v>
      </c>
      <c r="J59" s="18" t="s">
        <v>19</v>
      </c>
      <c r="K59" s="18">
        <v>9431782</v>
      </c>
      <c r="L59" s="18">
        <v>3</v>
      </c>
      <c r="M59" s="18">
        <v>36746.563999999998</v>
      </c>
      <c r="N59" s="18" t="s">
        <v>41</v>
      </c>
      <c r="O59" s="19">
        <f t="shared" si="0"/>
        <v>5.0000000000000001E-3</v>
      </c>
      <c r="P59" s="18">
        <v>5</v>
      </c>
      <c r="Q59" s="22" t="s">
        <v>21</v>
      </c>
      <c r="R59" s="24">
        <v>1</v>
      </c>
      <c r="S59" s="24" t="s">
        <v>711</v>
      </c>
      <c r="T59" s="75" t="s">
        <v>169</v>
      </c>
      <c r="U59" s="20">
        <v>41401</v>
      </c>
      <c r="V59" s="20">
        <v>41683</v>
      </c>
      <c r="W59" s="21">
        <v>6</v>
      </c>
      <c r="X59" s="20"/>
      <c r="Y59" s="20"/>
      <c r="Z59" s="31" t="s">
        <v>455</v>
      </c>
      <c r="AH59" s="5"/>
      <c r="AI59" s="6"/>
    </row>
    <row r="60" spans="1:35" ht="136.5" hidden="1" customHeight="1">
      <c r="A60" s="28">
        <v>57</v>
      </c>
      <c r="B60" s="29" t="s">
        <v>231</v>
      </c>
      <c r="C60" s="30">
        <v>41401</v>
      </c>
      <c r="D60" s="16">
        <v>41400</v>
      </c>
      <c r="E60" s="46" t="s">
        <v>15</v>
      </c>
      <c r="F60" s="17" t="s">
        <v>920</v>
      </c>
      <c r="G60" s="17" t="s">
        <v>170</v>
      </c>
      <c r="H60" s="17" t="s">
        <v>18</v>
      </c>
      <c r="I60" s="17" t="s">
        <v>46</v>
      </c>
      <c r="J60" s="18" t="s">
        <v>19</v>
      </c>
      <c r="K60" s="18">
        <v>2655605</v>
      </c>
      <c r="L60" s="18">
        <v>6.5</v>
      </c>
      <c r="M60" s="18">
        <v>18534.743999999999</v>
      </c>
      <c r="N60" s="18" t="s">
        <v>20</v>
      </c>
      <c r="O60" s="19">
        <f t="shared" si="0"/>
        <v>0.5</v>
      </c>
      <c r="P60" s="18">
        <v>500</v>
      </c>
      <c r="Q60" s="22" t="s">
        <v>47</v>
      </c>
      <c r="R60" s="24" t="s">
        <v>710</v>
      </c>
      <c r="S60" s="24" t="s">
        <v>717</v>
      </c>
      <c r="T60" s="75" t="s">
        <v>171</v>
      </c>
      <c r="U60" s="20">
        <v>41402</v>
      </c>
      <c r="V60" s="20"/>
      <c r="W60" s="21"/>
      <c r="X60" s="20"/>
      <c r="Y60" s="20">
        <v>42005</v>
      </c>
      <c r="Z60" s="46" t="s">
        <v>448</v>
      </c>
      <c r="AH60" s="5"/>
      <c r="AI60" s="6"/>
    </row>
    <row r="61" spans="1:35" ht="136.5" hidden="1" customHeight="1">
      <c r="A61" s="28">
        <v>58</v>
      </c>
      <c r="B61" s="29" t="s">
        <v>232</v>
      </c>
      <c r="C61" s="30">
        <v>41401</v>
      </c>
      <c r="D61" s="16">
        <v>41400</v>
      </c>
      <c r="E61" s="46" t="s">
        <v>15</v>
      </c>
      <c r="F61" s="17" t="s">
        <v>936</v>
      </c>
      <c r="G61" s="17" t="s">
        <v>172</v>
      </c>
      <c r="H61" s="17" t="s">
        <v>18</v>
      </c>
      <c r="I61" s="17" t="s">
        <v>46</v>
      </c>
      <c r="J61" s="18" t="s">
        <v>19</v>
      </c>
      <c r="K61" s="18">
        <v>8076259</v>
      </c>
      <c r="L61" s="18">
        <v>6</v>
      </c>
      <c r="M61" s="18">
        <v>9180.5920000000006</v>
      </c>
      <c r="N61" s="18" t="s">
        <v>41</v>
      </c>
      <c r="O61" s="19">
        <f t="shared" si="0"/>
        <v>0.5</v>
      </c>
      <c r="P61" s="18">
        <v>500</v>
      </c>
      <c r="Q61" s="22" t="s">
        <v>47</v>
      </c>
      <c r="R61" s="24" t="s">
        <v>710</v>
      </c>
      <c r="S61" s="24" t="s">
        <v>717</v>
      </c>
      <c r="T61" s="75" t="s">
        <v>250</v>
      </c>
      <c r="U61" s="20">
        <v>41402</v>
      </c>
      <c r="V61" s="20"/>
      <c r="W61" s="21"/>
      <c r="X61" s="20"/>
      <c r="Y61" s="20">
        <v>42005</v>
      </c>
      <c r="Z61" s="46" t="s">
        <v>448</v>
      </c>
      <c r="AH61" s="5"/>
      <c r="AI61" s="6"/>
    </row>
    <row r="62" spans="1:35" ht="123" hidden="1" customHeight="1">
      <c r="A62" s="28">
        <v>59</v>
      </c>
      <c r="B62" s="29" t="s">
        <v>233</v>
      </c>
      <c r="C62" s="30">
        <v>41548</v>
      </c>
      <c r="D62" s="16">
        <v>41549</v>
      </c>
      <c r="E62" s="46" t="s">
        <v>15</v>
      </c>
      <c r="F62" s="17" t="s">
        <v>916</v>
      </c>
      <c r="G62" s="17" t="s">
        <v>251</v>
      </c>
      <c r="H62" s="17" t="s">
        <v>18</v>
      </c>
      <c r="I62" s="17" t="s">
        <v>46</v>
      </c>
      <c r="J62" s="18" t="s">
        <v>19</v>
      </c>
      <c r="K62" s="18">
        <v>2166013</v>
      </c>
      <c r="L62" s="18">
        <v>6</v>
      </c>
      <c r="M62" s="18">
        <v>2071</v>
      </c>
      <c r="N62" s="18" t="s">
        <v>20</v>
      </c>
      <c r="O62" s="19">
        <f t="shared" si="0"/>
        <v>0.75</v>
      </c>
      <c r="P62" s="18">
        <v>750</v>
      </c>
      <c r="Q62" s="22" t="s">
        <v>46</v>
      </c>
      <c r="R62" s="24"/>
      <c r="S62" s="24"/>
      <c r="T62" s="75"/>
      <c r="U62" s="20" t="s">
        <v>648</v>
      </c>
      <c r="V62" s="20"/>
      <c r="W62" s="21"/>
      <c r="X62" s="20"/>
      <c r="Y62" s="20"/>
      <c r="Z62" s="37" t="s">
        <v>304</v>
      </c>
      <c r="AH62" s="5"/>
      <c r="AI62" s="6"/>
    </row>
    <row r="63" spans="1:35" ht="123" hidden="1" customHeight="1">
      <c r="A63" s="28">
        <v>60</v>
      </c>
      <c r="B63" s="29" t="s">
        <v>234</v>
      </c>
      <c r="C63" s="30">
        <v>41548</v>
      </c>
      <c r="D63" s="16">
        <v>41549</v>
      </c>
      <c r="E63" s="46" t="s">
        <v>15</v>
      </c>
      <c r="F63" s="17" t="s">
        <v>937</v>
      </c>
      <c r="G63" s="17" t="s">
        <v>251</v>
      </c>
      <c r="H63" s="17" t="s">
        <v>18</v>
      </c>
      <c r="I63" s="17" t="s">
        <v>46</v>
      </c>
      <c r="J63" s="18" t="s">
        <v>19</v>
      </c>
      <c r="K63" s="36">
        <v>2334950</v>
      </c>
      <c r="L63" s="36">
        <v>7.03</v>
      </c>
      <c r="M63" s="36">
        <v>348.80599999999998</v>
      </c>
      <c r="N63" s="18" t="s">
        <v>20</v>
      </c>
      <c r="O63" s="19">
        <f t="shared" si="0"/>
        <v>0.75</v>
      </c>
      <c r="P63" s="18">
        <v>750</v>
      </c>
      <c r="Q63" s="22" t="s">
        <v>46</v>
      </c>
      <c r="R63" s="24"/>
      <c r="S63" s="24"/>
      <c r="T63" s="75"/>
      <c r="U63" s="20" t="s">
        <v>648</v>
      </c>
      <c r="V63" s="20"/>
      <c r="W63" s="21"/>
      <c r="X63" s="20"/>
      <c r="Y63" s="20"/>
      <c r="Z63" s="37" t="s">
        <v>304</v>
      </c>
      <c r="AH63" s="5"/>
      <c r="AI63" s="6"/>
    </row>
    <row r="64" spans="1:35" ht="123" hidden="1" customHeight="1">
      <c r="A64" s="28">
        <v>61</v>
      </c>
      <c r="B64" s="29" t="s">
        <v>235</v>
      </c>
      <c r="C64" s="30">
        <v>41548</v>
      </c>
      <c r="D64" s="16">
        <v>41549</v>
      </c>
      <c r="E64" s="46" t="s">
        <v>15</v>
      </c>
      <c r="F64" s="17" t="s">
        <v>938</v>
      </c>
      <c r="G64" s="17" t="s">
        <v>251</v>
      </c>
      <c r="H64" s="17" t="s">
        <v>18</v>
      </c>
      <c r="I64" s="17" t="s">
        <v>46</v>
      </c>
      <c r="J64" s="18" t="s">
        <v>19</v>
      </c>
      <c r="K64" s="36">
        <v>2756312</v>
      </c>
      <c r="L64" s="36">
        <v>6</v>
      </c>
      <c r="M64" s="36">
        <v>3923.049</v>
      </c>
      <c r="N64" s="18" t="s">
        <v>20</v>
      </c>
      <c r="O64" s="19">
        <f t="shared" si="0"/>
        <v>0.75</v>
      </c>
      <c r="P64" s="18">
        <v>750</v>
      </c>
      <c r="Q64" s="22" t="s">
        <v>46</v>
      </c>
      <c r="R64" s="24"/>
      <c r="S64" s="24"/>
      <c r="T64" s="75"/>
      <c r="U64" s="20" t="s">
        <v>648</v>
      </c>
      <c r="V64" s="20"/>
      <c r="W64" s="21"/>
      <c r="X64" s="20"/>
      <c r="Y64" s="20"/>
      <c r="Z64" s="37" t="s">
        <v>304</v>
      </c>
      <c r="AH64" s="5"/>
      <c r="AI64" s="6"/>
    </row>
    <row r="65" spans="1:35" ht="123" hidden="1" customHeight="1">
      <c r="A65" s="28">
        <v>62</v>
      </c>
      <c r="B65" s="29" t="s">
        <v>236</v>
      </c>
      <c r="C65" s="30">
        <v>41548</v>
      </c>
      <c r="D65" s="16">
        <v>41549</v>
      </c>
      <c r="E65" s="46" t="s">
        <v>15</v>
      </c>
      <c r="F65" s="17" t="s">
        <v>939</v>
      </c>
      <c r="G65" s="17" t="s">
        <v>252</v>
      </c>
      <c r="H65" s="17" t="s">
        <v>18</v>
      </c>
      <c r="I65" s="17" t="s">
        <v>46</v>
      </c>
      <c r="J65" s="18" t="s">
        <v>19</v>
      </c>
      <c r="K65" s="36">
        <v>2166012</v>
      </c>
      <c r="L65" s="36">
        <v>5.0199999999999996</v>
      </c>
      <c r="M65" s="36">
        <v>16084</v>
      </c>
      <c r="N65" s="18" t="s">
        <v>20</v>
      </c>
      <c r="O65" s="19">
        <f t="shared" si="0"/>
        <v>0.75</v>
      </c>
      <c r="P65" s="18">
        <v>750</v>
      </c>
      <c r="Q65" s="22" t="s">
        <v>46</v>
      </c>
      <c r="R65" s="24"/>
      <c r="S65" s="24"/>
      <c r="T65" s="75"/>
      <c r="U65" s="20" t="s">
        <v>648</v>
      </c>
      <c r="V65" s="20"/>
      <c r="W65" s="21"/>
      <c r="X65" s="20"/>
      <c r="Y65" s="20"/>
      <c r="Z65" s="37" t="s">
        <v>304</v>
      </c>
      <c r="AH65" s="5"/>
      <c r="AI65" s="6"/>
    </row>
    <row r="66" spans="1:35" ht="123" hidden="1" customHeight="1">
      <c r="A66" s="28">
        <v>63</v>
      </c>
      <c r="B66" s="29" t="s">
        <v>237</v>
      </c>
      <c r="C66" s="30">
        <v>41548</v>
      </c>
      <c r="D66" s="16">
        <v>41549</v>
      </c>
      <c r="E66" s="46" t="s">
        <v>15</v>
      </c>
      <c r="F66" s="17" t="s">
        <v>939</v>
      </c>
      <c r="G66" s="17" t="s">
        <v>253</v>
      </c>
      <c r="H66" s="17" t="s">
        <v>18</v>
      </c>
      <c r="I66" s="17" t="s">
        <v>46</v>
      </c>
      <c r="J66" s="18" t="s">
        <v>19</v>
      </c>
      <c r="K66" s="36">
        <v>2166010</v>
      </c>
      <c r="L66" s="36">
        <v>8.5</v>
      </c>
      <c r="M66" s="36">
        <v>8925</v>
      </c>
      <c r="N66" s="18" t="s">
        <v>20</v>
      </c>
      <c r="O66" s="19">
        <f t="shared" si="0"/>
        <v>0.75</v>
      </c>
      <c r="P66" s="18">
        <v>750</v>
      </c>
      <c r="Q66" s="22" t="s">
        <v>46</v>
      </c>
      <c r="R66" s="24"/>
      <c r="S66" s="24"/>
      <c r="T66" s="75"/>
      <c r="U66" s="20" t="s">
        <v>648</v>
      </c>
      <c r="V66" s="20"/>
      <c r="W66" s="21"/>
      <c r="X66" s="20"/>
      <c r="Y66" s="20"/>
      <c r="Z66" s="37" t="s">
        <v>304</v>
      </c>
      <c r="AH66" s="5"/>
      <c r="AI66" s="6"/>
    </row>
    <row r="67" spans="1:35" ht="123" hidden="1" customHeight="1">
      <c r="A67" s="28">
        <v>64</v>
      </c>
      <c r="B67" s="29" t="s">
        <v>238</v>
      </c>
      <c r="C67" s="30">
        <v>41548</v>
      </c>
      <c r="D67" s="16">
        <v>41549</v>
      </c>
      <c r="E67" s="46" t="s">
        <v>15</v>
      </c>
      <c r="F67" s="33" t="s">
        <v>939</v>
      </c>
      <c r="G67" s="17" t="s">
        <v>253</v>
      </c>
      <c r="H67" s="17" t="s">
        <v>18</v>
      </c>
      <c r="I67" s="17" t="s">
        <v>46</v>
      </c>
      <c r="J67" s="18" t="s">
        <v>19</v>
      </c>
      <c r="K67" s="36">
        <v>2166009</v>
      </c>
      <c r="L67" s="36">
        <v>5.0199999999999996</v>
      </c>
      <c r="M67" s="36">
        <v>62644.239000000001</v>
      </c>
      <c r="N67" s="18" t="s">
        <v>20</v>
      </c>
      <c r="O67" s="19">
        <f t="shared" si="0"/>
        <v>0.75</v>
      </c>
      <c r="P67" s="18">
        <v>750</v>
      </c>
      <c r="Q67" s="22" t="s">
        <v>46</v>
      </c>
      <c r="R67" s="24"/>
      <c r="S67" s="24"/>
      <c r="T67" s="75"/>
      <c r="U67" s="20" t="s">
        <v>648</v>
      </c>
      <c r="V67" s="20"/>
      <c r="W67" s="21"/>
      <c r="X67" s="20"/>
      <c r="Y67" s="20"/>
      <c r="Z67" s="37" t="s">
        <v>304</v>
      </c>
      <c r="AH67" s="5"/>
      <c r="AI67" s="6"/>
    </row>
    <row r="68" spans="1:35" ht="123" hidden="1" customHeight="1">
      <c r="A68" s="28">
        <v>65</v>
      </c>
      <c r="B68" s="29" t="s">
        <v>239</v>
      </c>
      <c r="C68" s="30">
        <v>41548</v>
      </c>
      <c r="D68" s="16">
        <v>41549</v>
      </c>
      <c r="E68" s="46" t="s">
        <v>15</v>
      </c>
      <c r="F68" s="17" t="s">
        <v>939</v>
      </c>
      <c r="G68" s="35" t="s">
        <v>254</v>
      </c>
      <c r="H68" s="17" t="s">
        <v>18</v>
      </c>
      <c r="I68" s="17" t="s">
        <v>114</v>
      </c>
      <c r="J68" s="18" t="s">
        <v>19</v>
      </c>
      <c r="K68" s="36">
        <v>2305281</v>
      </c>
      <c r="L68" s="36">
        <v>70</v>
      </c>
      <c r="M68" s="36">
        <v>0.57499999999999996</v>
      </c>
      <c r="N68" s="18" t="s">
        <v>20</v>
      </c>
      <c r="O68" s="19">
        <f t="shared" ref="O68:O131" si="1">P68/1000</f>
        <v>0.75</v>
      </c>
      <c r="P68" s="18">
        <v>750</v>
      </c>
      <c r="Q68" s="22" t="s">
        <v>46</v>
      </c>
      <c r="R68" s="24"/>
      <c r="S68" s="24"/>
      <c r="T68" s="75"/>
      <c r="U68" s="20">
        <v>41724</v>
      </c>
      <c r="V68" s="20"/>
      <c r="W68" s="21"/>
      <c r="X68" s="20"/>
      <c r="Y68" s="20">
        <f>U68+270</f>
        <v>41994</v>
      </c>
      <c r="Z68" s="38" t="s">
        <v>326</v>
      </c>
      <c r="AH68" s="5"/>
      <c r="AI68" s="6"/>
    </row>
    <row r="69" spans="1:35" ht="123" hidden="1" customHeight="1">
      <c r="A69" s="28">
        <v>66</v>
      </c>
      <c r="B69" s="29" t="s">
        <v>240</v>
      </c>
      <c r="C69" s="30">
        <v>41548</v>
      </c>
      <c r="D69" s="16">
        <v>41549</v>
      </c>
      <c r="E69" s="46" t="s">
        <v>15</v>
      </c>
      <c r="F69" s="17" t="s">
        <v>939</v>
      </c>
      <c r="G69" s="35" t="s">
        <v>254</v>
      </c>
      <c r="H69" s="17" t="s">
        <v>18</v>
      </c>
      <c r="I69" s="17" t="s">
        <v>114</v>
      </c>
      <c r="J69" s="18" t="s">
        <v>19</v>
      </c>
      <c r="K69" s="36">
        <v>2305281</v>
      </c>
      <c r="L69" s="36">
        <v>70</v>
      </c>
      <c r="M69" s="36">
        <v>0.57499999999999996</v>
      </c>
      <c r="N69" s="18" t="s">
        <v>20</v>
      </c>
      <c r="O69" s="19">
        <f t="shared" si="1"/>
        <v>0.75</v>
      </c>
      <c r="P69" s="18">
        <v>750</v>
      </c>
      <c r="Q69" s="22" t="s">
        <v>46</v>
      </c>
      <c r="R69" s="24"/>
      <c r="S69" s="24"/>
      <c r="T69" s="75"/>
      <c r="U69" s="20">
        <v>41670</v>
      </c>
      <c r="V69" s="20"/>
      <c r="W69" s="21"/>
      <c r="X69" s="20"/>
      <c r="Y69" s="20">
        <f>U69+270</f>
        <v>41940</v>
      </c>
      <c r="Z69" s="38" t="s">
        <v>310</v>
      </c>
      <c r="AH69" s="5"/>
      <c r="AI69" s="6"/>
    </row>
    <row r="70" spans="1:35" ht="123" hidden="1" customHeight="1">
      <c r="A70" s="28">
        <v>67</v>
      </c>
      <c r="B70" s="29" t="s">
        <v>241</v>
      </c>
      <c r="C70" s="30">
        <v>41548</v>
      </c>
      <c r="D70" s="16">
        <v>41549</v>
      </c>
      <c r="E70" s="46" t="s">
        <v>15</v>
      </c>
      <c r="F70" s="17" t="s">
        <v>939</v>
      </c>
      <c r="G70" s="35" t="s">
        <v>254</v>
      </c>
      <c r="H70" s="17" t="s">
        <v>18</v>
      </c>
      <c r="I70" s="17" t="s">
        <v>114</v>
      </c>
      <c r="J70" s="18" t="s">
        <v>19</v>
      </c>
      <c r="K70" s="36">
        <v>2166011</v>
      </c>
      <c r="L70" s="36">
        <v>5.0199999999999996</v>
      </c>
      <c r="M70" s="36">
        <v>6224</v>
      </c>
      <c r="N70" s="18" t="s">
        <v>20</v>
      </c>
      <c r="O70" s="19">
        <f t="shared" si="1"/>
        <v>0.75</v>
      </c>
      <c r="P70" s="18">
        <v>750</v>
      </c>
      <c r="Q70" s="22" t="s">
        <v>46</v>
      </c>
      <c r="R70" s="24"/>
      <c r="S70" s="24"/>
      <c r="T70" s="75"/>
      <c r="U70" s="20">
        <v>41775</v>
      </c>
      <c r="V70" s="20"/>
      <c r="W70" s="21"/>
      <c r="X70" s="20"/>
      <c r="Y70" s="20">
        <f>U70+270</f>
        <v>42045</v>
      </c>
      <c r="Z70" s="22"/>
      <c r="AH70" s="5"/>
      <c r="AI70" s="6"/>
    </row>
    <row r="71" spans="1:35" ht="123" customHeight="1">
      <c r="A71" s="28">
        <v>68</v>
      </c>
      <c r="B71" s="29" t="s">
        <v>242</v>
      </c>
      <c r="C71" s="30">
        <v>41548</v>
      </c>
      <c r="D71" s="16">
        <v>41551</v>
      </c>
      <c r="E71" s="26" t="s">
        <v>15</v>
      </c>
      <c r="F71" s="17" t="s">
        <v>939</v>
      </c>
      <c r="G71" s="33" t="s">
        <v>256</v>
      </c>
      <c r="H71" s="33" t="s">
        <v>39</v>
      </c>
      <c r="I71" s="17" t="s">
        <v>129</v>
      </c>
      <c r="J71" s="18" t="s">
        <v>129</v>
      </c>
      <c r="K71" s="36">
        <v>2881442</v>
      </c>
      <c r="L71" s="36">
        <v>3</v>
      </c>
      <c r="M71" s="36">
        <v>17973.663</v>
      </c>
      <c r="N71" s="18" t="s">
        <v>20</v>
      </c>
      <c r="O71" s="19">
        <f t="shared" si="1"/>
        <v>5.0000000000000001E-3</v>
      </c>
      <c r="P71" s="18">
        <v>5</v>
      </c>
      <c r="Q71" s="22" t="s">
        <v>130</v>
      </c>
      <c r="R71" s="24" t="s">
        <v>710</v>
      </c>
      <c r="S71" s="24">
        <v>4020</v>
      </c>
      <c r="T71" s="75" t="s">
        <v>308</v>
      </c>
      <c r="U71" s="20">
        <v>41618</v>
      </c>
      <c r="V71" s="21"/>
      <c r="W71" s="21"/>
      <c r="X71" s="21"/>
      <c r="Y71" s="20">
        <f>U71+270</f>
        <v>41888</v>
      </c>
      <c r="Z71" s="23"/>
      <c r="AH71" s="5"/>
      <c r="AI71" s="6"/>
    </row>
    <row r="72" spans="1:35" ht="123" customHeight="1">
      <c r="A72" s="28">
        <v>69</v>
      </c>
      <c r="B72" s="29" t="s">
        <v>243</v>
      </c>
      <c r="C72" s="30">
        <v>41548</v>
      </c>
      <c r="D72" s="16">
        <v>41554</v>
      </c>
      <c r="E72" s="26" t="s">
        <v>15</v>
      </c>
      <c r="F72" s="17" t="s">
        <v>939</v>
      </c>
      <c r="G72" s="17" t="s">
        <v>257</v>
      </c>
      <c r="H72" s="33" t="s">
        <v>39</v>
      </c>
      <c r="I72" s="17" t="s">
        <v>284</v>
      </c>
      <c r="J72" s="18" t="s">
        <v>69</v>
      </c>
      <c r="K72" s="36">
        <v>4885316</v>
      </c>
      <c r="L72" s="36">
        <v>3</v>
      </c>
      <c r="M72" s="36">
        <v>28712.958999999999</v>
      </c>
      <c r="N72" s="18" t="s">
        <v>20</v>
      </c>
      <c r="O72" s="19">
        <f t="shared" si="1"/>
        <v>1E-3</v>
      </c>
      <c r="P72" s="18">
        <v>1</v>
      </c>
      <c r="Q72" s="22" t="s">
        <v>70</v>
      </c>
      <c r="R72" s="24" t="s">
        <v>722</v>
      </c>
      <c r="S72" s="24" t="s">
        <v>741</v>
      </c>
      <c r="T72" s="75" t="s">
        <v>307</v>
      </c>
      <c r="U72" s="20">
        <v>41625</v>
      </c>
      <c r="V72" s="20"/>
      <c r="W72" s="21"/>
      <c r="X72" s="20"/>
      <c r="Y72" s="20">
        <f>U72+270</f>
        <v>41895</v>
      </c>
      <c r="Z72" s="23"/>
      <c r="AH72" s="5"/>
      <c r="AI72" s="6"/>
    </row>
    <row r="73" spans="1:35" ht="123" hidden="1" customHeight="1">
      <c r="A73" s="28">
        <v>70</v>
      </c>
      <c r="B73" s="29" t="s">
        <v>244</v>
      </c>
      <c r="C73" s="30">
        <v>41548</v>
      </c>
      <c r="D73" s="16">
        <v>41558</v>
      </c>
      <c r="E73" s="25" t="s">
        <v>425</v>
      </c>
      <c r="F73" s="17" t="s">
        <v>939</v>
      </c>
      <c r="G73" s="17" t="s">
        <v>261</v>
      </c>
      <c r="H73" s="17" t="s">
        <v>18</v>
      </c>
      <c r="I73" s="17" t="s">
        <v>129</v>
      </c>
      <c r="J73" s="36" t="s">
        <v>129</v>
      </c>
      <c r="K73" s="17">
        <v>2802288</v>
      </c>
      <c r="L73" s="36">
        <v>960</v>
      </c>
      <c r="M73" s="36">
        <v>1946084.93</v>
      </c>
      <c r="N73" s="18" t="s">
        <v>20</v>
      </c>
      <c r="O73" s="19">
        <f t="shared" si="1"/>
        <v>0.9</v>
      </c>
      <c r="P73" s="18">
        <v>900</v>
      </c>
      <c r="Q73" s="22" t="s">
        <v>130</v>
      </c>
      <c r="R73" s="24">
        <v>1</v>
      </c>
      <c r="S73" s="24">
        <v>4020</v>
      </c>
      <c r="T73" s="75" t="s">
        <v>309</v>
      </c>
      <c r="U73" s="20">
        <v>41675</v>
      </c>
      <c r="V73" s="20">
        <v>42149</v>
      </c>
      <c r="W73" s="21">
        <v>20</v>
      </c>
      <c r="X73" s="20">
        <v>41950</v>
      </c>
      <c r="Y73" s="20"/>
      <c r="Z73" s="31" t="s">
        <v>455</v>
      </c>
      <c r="AH73" s="5"/>
      <c r="AI73" s="6"/>
    </row>
    <row r="74" spans="1:35" ht="123" hidden="1" customHeight="1">
      <c r="A74" s="28">
        <v>71</v>
      </c>
      <c r="B74" s="29" t="s">
        <v>262</v>
      </c>
      <c r="C74" s="30">
        <v>41579</v>
      </c>
      <c r="D74" s="16">
        <v>41569</v>
      </c>
      <c r="E74" s="46" t="s">
        <v>15</v>
      </c>
      <c r="F74" s="17" t="s">
        <v>939</v>
      </c>
      <c r="G74" s="17" t="s">
        <v>264</v>
      </c>
      <c r="H74" s="17" t="s">
        <v>18</v>
      </c>
      <c r="I74" s="17" t="s">
        <v>46</v>
      </c>
      <c r="J74" s="18" t="s">
        <v>19</v>
      </c>
      <c r="K74" s="33">
        <v>9269877</v>
      </c>
      <c r="L74" s="36">
        <v>20</v>
      </c>
      <c r="M74" s="33">
        <v>78736.153999999995</v>
      </c>
      <c r="N74" s="18" t="s">
        <v>20</v>
      </c>
      <c r="O74" s="19">
        <f t="shared" si="1"/>
        <v>0.9</v>
      </c>
      <c r="P74" s="18">
        <v>900</v>
      </c>
      <c r="Q74" s="22" t="s">
        <v>46</v>
      </c>
      <c r="R74" s="24" t="s">
        <v>713</v>
      </c>
      <c r="S74" s="24" t="s">
        <v>726</v>
      </c>
      <c r="T74" s="75" t="s">
        <v>324</v>
      </c>
      <c r="U74" s="20">
        <v>41775</v>
      </c>
      <c r="V74" s="20"/>
      <c r="W74" s="21"/>
      <c r="X74" s="20"/>
      <c r="Y74" s="20">
        <f>U74+270</f>
        <v>42045</v>
      </c>
      <c r="Z74" s="46" t="s">
        <v>448</v>
      </c>
      <c r="AH74" s="5"/>
      <c r="AI74" s="6"/>
    </row>
    <row r="75" spans="1:35" ht="123" hidden="1" customHeight="1">
      <c r="A75" s="28">
        <v>72</v>
      </c>
      <c r="B75" s="29" t="s">
        <v>263</v>
      </c>
      <c r="C75" s="30">
        <v>41579</v>
      </c>
      <c r="D75" s="16">
        <v>41569</v>
      </c>
      <c r="E75" s="46" t="s">
        <v>15</v>
      </c>
      <c r="F75" s="17" t="s">
        <v>939</v>
      </c>
      <c r="G75" s="17" t="s">
        <v>266</v>
      </c>
      <c r="H75" s="17" t="s">
        <v>18</v>
      </c>
      <c r="I75" s="17" t="s">
        <v>46</v>
      </c>
      <c r="J75" s="18" t="s">
        <v>19</v>
      </c>
      <c r="K75" s="35" t="s">
        <v>267</v>
      </c>
      <c r="L75" s="36">
        <v>3.5</v>
      </c>
      <c r="M75" s="36">
        <v>25147</v>
      </c>
      <c r="N75" s="18" t="s">
        <v>20</v>
      </c>
      <c r="O75" s="19">
        <f t="shared" si="1"/>
        <v>0.9</v>
      </c>
      <c r="P75" s="18">
        <v>900</v>
      </c>
      <c r="Q75" s="22" t="s">
        <v>46</v>
      </c>
      <c r="R75" s="24" t="s">
        <v>713</v>
      </c>
      <c r="S75" s="24" t="s">
        <v>726</v>
      </c>
      <c r="T75" s="75" t="s">
        <v>324</v>
      </c>
      <c r="U75" s="20">
        <v>41775</v>
      </c>
      <c r="V75" s="20"/>
      <c r="W75" s="21"/>
      <c r="X75" s="20"/>
      <c r="Y75" s="20">
        <f>U75+270</f>
        <v>42045</v>
      </c>
      <c r="Z75" s="46" t="s">
        <v>448</v>
      </c>
      <c r="AH75" s="5"/>
      <c r="AI75" s="6"/>
    </row>
    <row r="76" spans="1:35" ht="123" hidden="1" customHeight="1">
      <c r="A76" s="28">
        <v>73</v>
      </c>
      <c r="B76" s="29" t="s">
        <v>270</v>
      </c>
      <c r="C76" s="30">
        <v>41579</v>
      </c>
      <c r="D76" s="16">
        <v>41569</v>
      </c>
      <c r="E76" s="46" t="s">
        <v>15</v>
      </c>
      <c r="F76" s="17" t="s">
        <v>939</v>
      </c>
      <c r="G76" s="17" t="s">
        <v>266</v>
      </c>
      <c r="H76" s="17" t="s">
        <v>18</v>
      </c>
      <c r="I76" s="17" t="s">
        <v>46</v>
      </c>
      <c r="J76" s="18" t="s">
        <v>19</v>
      </c>
      <c r="K76" s="18">
        <v>2046298</v>
      </c>
      <c r="L76" s="18">
        <v>5.01</v>
      </c>
      <c r="M76" s="18">
        <v>14685.611000000001</v>
      </c>
      <c r="N76" s="18" t="s">
        <v>20</v>
      </c>
      <c r="O76" s="19">
        <f t="shared" si="1"/>
        <v>0.9</v>
      </c>
      <c r="P76" s="18">
        <v>900</v>
      </c>
      <c r="Q76" s="22" t="s">
        <v>46</v>
      </c>
      <c r="R76" s="24" t="s">
        <v>713</v>
      </c>
      <c r="S76" s="24" t="s">
        <v>726</v>
      </c>
      <c r="T76" s="75" t="s">
        <v>324</v>
      </c>
      <c r="U76" s="20">
        <v>41775</v>
      </c>
      <c r="V76" s="20"/>
      <c r="W76" s="21"/>
      <c r="X76" s="20"/>
      <c r="Y76" s="20">
        <f>U76+270</f>
        <v>42045</v>
      </c>
      <c r="Z76" s="46" t="s">
        <v>448</v>
      </c>
      <c r="AH76" s="5"/>
      <c r="AI76" s="6"/>
    </row>
    <row r="77" spans="1:35" ht="123" hidden="1" customHeight="1">
      <c r="A77" s="28">
        <v>74</v>
      </c>
      <c r="B77" s="29" t="s">
        <v>265</v>
      </c>
      <c r="C77" s="30">
        <v>41579</v>
      </c>
      <c r="D77" s="16">
        <v>41569</v>
      </c>
      <c r="E77" s="46" t="s">
        <v>15</v>
      </c>
      <c r="F77" s="17" t="s">
        <v>939</v>
      </c>
      <c r="G77" s="17" t="s">
        <v>268</v>
      </c>
      <c r="H77" s="17" t="s">
        <v>18</v>
      </c>
      <c r="I77" s="17" t="s">
        <v>46</v>
      </c>
      <c r="J77" s="18" t="s">
        <v>19</v>
      </c>
      <c r="K77" s="18">
        <v>2104803</v>
      </c>
      <c r="L77" s="18">
        <v>5.01</v>
      </c>
      <c r="M77" s="18">
        <v>693.83600000000001</v>
      </c>
      <c r="N77" s="18" t="s">
        <v>20</v>
      </c>
      <c r="O77" s="19">
        <f t="shared" si="1"/>
        <v>0.6</v>
      </c>
      <c r="P77" s="18">
        <v>600</v>
      </c>
      <c r="Q77" s="22" t="s">
        <v>46</v>
      </c>
      <c r="R77" s="24"/>
      <c r="S77" s="24"/>
      <c r="T77" s="75" t="s">
        <v>324</v>
      </c>
      <c r="U77" s="20" t="s">
        <v>648</v>
      </c>
      <c r="V77" s="20"/>
      <c r="W77" s="21"/>
      <c r="X77" s="20"/>
      <c r="Y77" s="20"/>
      <c r="Z77" s="37" t="s">
        <v>304</v>
      </c>
      <c r="AH77" s="5"/>
      <c r="AI77" s="6"/>
    </row>
    <row r="78" spans="1:35" ht="123" hidden="1" customHeight="1">
      <c r="A78" s="28">
        <v>75</v>
      </c>
      <c r="B78" s="29" t="s">
        <v>269</v>
      </c>
      <c r="C78" s="30">
        <v>41579</v>
      </c>
      <c r="D78" s="16">
        <v>41577</v>
      </c>
      <c r="E78" s="46" t="s">
        <v>15</v>
      </c>
      <c r="F78" s="17" t="s">
        <v>939</v>
      </c>
      <c r="G78" s="17" t="s">
        <v>506</v>
      </c>
      <c r="H78" s="17" t="s">
        <v>18</v>
      </c>
      <c r="I78" s="17" t="s">
        <v>278</v>
      </c>
      <c r="J78" s="33" t="s">
        <v>56</v>
      </c>
      <c r="K78" s="18" t="s">
        <v>258</v>
      </c>
      <c r="L78" s="18">
        <v>8505</v>
      </c>
      <c r="M78" s="18">
        <v>223534221.59999999</v>
      </c>
      <c r="N78" s="18" t="s">
        <v>20</v>
      </c>
      <c r="O78" s="19">
        <f t="shared" si="1"/>
        <v>0.5</v>
      </c>
      <c r="P78" s="18">
        <v>500</v>
      </c>
      <c r="Q78" s="22" t="s">
        <v>60</v>
      </c>
      <c r="R78" s="24" t="s">
        <v>713</v>
      </c>
      <c r="S78" s="24" t="s">
        <v>66</v>
      </c>
      <c r="T78" s="75" t="s">
        <v>259</v>
      </c>
      <c r="U78" s="20">
        <v>41675</v>
      </c>
      <c r="V78" s="20"/>
      <c r="W78" s="21"/>
      <c r="X78" s="20">
        <v>42053</v>
      </c>
      <c r="Y78" s="20"/>
      <c r="Z78" s="46"/>
      <c r="AH78" s="5"/>
      <c r="AI78" s="6"/>
    </row>
    <row r="79" spans="1:35" ht="123" hidden="1" customHeight="1">
      <c r="A79" s="28">
        <v>76</v>
      </c>
      <c r="B79" s="29" t="s">
        <v>285</v>
      </c>
      <c r="C79" s="30">
        <v>41609</v>
      </c>
      <c r="D79" s="16">
        <v>41604</v>
      </c>
      <c r="E79" s="46" t="s">
        <v>15</v>
      </c>
      <c r="F79" s="17" t="s">
        <v>939</v>
      </c>
      <c r="G79" s="17" t="s">
        <v>290</v>
      </c>
      <c r="H79" s="17" t="s">
        <v>18</v>
      </c>
      <c r="I79" s="17" t="s">
        <v>46</v>
      </c>
      <c r="J79" s="18" t="s">
        <v>19</v>
      </c>
      <c r="K79" s="18" t="s">
        <v>291</v>
      </c>
      <c r="L79" s="18">
        <v>3</v>
      </c>
      <c r="M79" s="18">
        <v>20295.281999999999</v>
      </c>
      <c r="N79" s="18" t="s">
        <v>20</v>
      </c>
      <c r="O79" s="19">
        <f t="shared" si="1"/>
        <v>0.9</v>
      </c>
      <c r="P79" s="18">
        <v>900</v>
      </c>
      <c r="Q79" s="22" t="s">
        <v>46</v>
      </c>
      <c r="R79" s="24" t="s">
        <v>710</v>
      </c>
      <c r="S79" s="24" t="s">
        <v>736</v>
      </c>
      <c r="T79" s="75" t="s">
        <v>292</v>
      </c>
      <c r="U79" s="20" t="s">
        <v>648</v>
      </c>
      <c r="V79" s="20"/>
      <c r="W79" s="21"/>
      <c r="X79" s="20"/>
      <c r="Y79" s="20"/>
      <c r="Z79" s="38" t="s">
        <v>345</v>
      </c>
      <c r="AH79" s="5"/>
      <c r="AI79" s="6"/>
    </row>
    <row r="80" spans="1:35" ht="123" customHeight="1">
      <c r="A80" s="28">
        <v>77</v>
      </c>
      <c r="B80" s="29" t="s">
        <v>286</v>
      </c>
      <c r="C80" s="30">
        <v>41609</v>
      </c>
      <c r="D80" s="16">
        <v>41604</v>
      </c>
      <c r="E80" s="26" t="s">
        <v>15</v>
      </c>
      <c r="F80" s="17" t="s">
        <v>919</v>
      </c>
      <c r="G80" s="17" t="s">
        <v>289</v>
      </c>
      <c r="H80" s="33" t="s">
        <v>39</v>
      </c>
      <c r="I80" s="17" t="s">
        <v>46</v>
      </c>
      <c r="J80" s="18" t="s">
        <v>19</v>
      </c>
      <c r="K80" s="18">
        <v>9299085</v>
      </c>
      <c r="L80" s="18">
        <v>7.27</v>
      </c>
      <c r="M80" s="18">
        <v>22321.214</v>
      </c>
      <c r="N80" s="18" t="s">
        <v>41</v>
      </c>
      <c r="O80" s="19">
        <f t="shared" si="1"/>
        <v>7.0000000000000001E-3</v>
      </c>
      <c r="P80" s="18">
        <v>7</v>
      </c>
      <c r="Q80" s="22" t="s">
        <v>46</v>
      </c>
      <c r="R80" s="24" t="s">
        <v>710</v>
      </c>
      <c r="S80" s="24" t="s">
        <v>717</v>
      </c>
      <c r="T80" s="75">
        <v>25819</v>
      </c>
      <c r="U80" s="20">
        <v>41618</v>
      </c>
      <c r="V80" s="20"/>
      <c r="W80" s="21"/>
      <c r="X80" s="20"/>
      <c r="Y80" s="20">
        <f>U80+270</f>
        <v>41888</v>
      </c>
      <c r="Z80" s="23"/>
      <c r="AH80" s="5"/>
      <c r="AI80" s="6"/>
    </row>
    <row r="81" spans="1:35" ht="123" hidden="1" customHeight="1">
      <c r="A81" s="28">
        <v>78</v>
      </c>
      <c r="B81" s="29" t="s">
        <v>287</v>
      </c>
      <c r="C81" s="30">
        <v>41609</v>
      </c>
      <c r="D81" s="16">
        <v>41604</v>
      </c>
      <c r="E81" s="26" t="s">
        <v>15</v>
      </c>
      <c r="F81" s="17" t="s">
        <v>939</v>
      </c>
      <c r="G81" s="17" t="s">
        <v>293</v>
      </c>
      <c r="H81" s="17" t="s">
        <v>107</v>
      </c>
      <c r="I81" s="17" t="s">
        <v>40</v>
      </c>
      <c r="J81" s="36" t="s">
        <v>40</v>
      </c>
      <c r="K81" s="18">
        <v>2332215</v>
      </c>
      <c r="L81" s="18">
        <v>3600</v>
      </c>
      <c r="M81" s="18">
        <v>19497206.5</v>
      </c>
      <c r="N81" s="18" t="s">
        <v>20</v>
      </c>
      <c r="O81" s="19">
        <f t="shared" si="1"/>
        <v>2.1</v>
      </c>
      <c r="P81" s="18">
        <v>2100</v>
      </c>
      <c r="Q81" s="22" t="s">
        <v>271</v>
      </c>
      <c r="R81" s="24" t="s">
        <v>720</v>
      </c>
      <c r="S81" s="24">
        <v>3010</v>
      </c>
      <c r="T81" s="75">
        <v>3598</v>
      </c>
      <c r="U81" s="20">
        <v>41648</v>
      </c>
      <c r="V81" s="20"/>
      <c r="W81" s="21"/>
      <c r="X81" s="20"/>
      <c r="Y81" s="20">
        <f>U81+270</f>
        <v>41918</v>
      </c>
      <c r="Z81" s="23"/>
      <c r="AH81" s="5"/>
      <c r="AI81" s="6"/>
    </row>
    <row r="82" spans="1:35" ht="123" customHeight="1">
      <c r="A82" s="28">
        <v>79</v>
      </c>
      <c r="B82" s="29" t="s">
        <v>298</v>
      </c>
      <c r="C82" s="30">
        <v>41609</v>
      </c>
      <c r="D82" s="16">
        <v>41628</v>
      </c>
      <c r="E82" s="26" t="s">
        <v>15</v>
      </c>
      <c r="F82" s="17" t="s">
        <v>939</v>
      </c>
      <c r="G82" s="17" t="s">
        <v>300</v>
      </c>
      <c r="H82" s="33" t="s">
        <v>39</v>
      </c>
      <c r="I82" s="17" t="s">
        <v>21</v>
      </c>
      <c r="J82" s="36" t="s">
        <v>25</v>
      </c>
      <c r="K82" s="18">
        <v>5322555</v>
      </c>
      <c r="L82" s="18">
        <v>90</v>
      </c>
      <c r="M82" s="18">
        <v>141514.35999999999</v>
      </c>
      <c r="N82" s="18" t="s">
        <v>41</v>
      </c>
      <c r="O82" s="19">
        <f t="shared" si="1"/>
        <v>5.0000000000000001E-3</v>
      </c>
      <c r="P82" s="18">
        <v>5</v>
      </c>
      <c r="Q82" s="22" t="s">
        <v>100</v>
      </c>
      <c r="R82" s="24" t="s">
        <v>713</v>
      </c>
      <c r="S82" s="24" t="s">
        <v>742</v>
      </c>
      <c r="T82" s="75">
        <v>21532</v>
      </c>
      <c r="U82" s="20">
        <v>41633</v>
      </c>
      <c r="V82" s="20"/>
      <c r="W82" s="21"/>
      <c r="X82" s="20"/>
      <c r="Y82" s="20">
        <f>U82+270</f>
        <v>41903</v>
      </c>
      <c r="Z82" s="23"/>
      <c r="AH82" s="5"/>
      <c r="AI82" s="6"/>
    </row>
    <row r="83" spans="1:35" ht="123" hidden="1" customHeight="1">
      <c r="A83" s="28">
        <v>80</v>
      </c>
      <c r="B83" s="29" t="s">
        <v>299</v>
      </c>
      <c r="C83" s="30">
        <v>41639</v>
      </c>
      <c r="D83" s="16">
        <v>41634</v>
      </c>
      <c r="E83" s="26" t="s">
        <v>15</v>
      </c>
      <c r="F83" s="17" t="s">
        <v>939</v>
      </c>
      <c r="G83" s="17" t="s">
        <v>301</v>
      </c>
      <c r="H83" s="17" t="s">
        <v>107</v>
      </c>
      <c r="I83" s="17" t="s">
        <v>281</v>
      </c>
      <c r="J83" s="36" t="s">
        <v>139</v>
      </c>
      <c r="K83" s="18">
        <v>7530271</v>
      </c>
      <c r="L83" s="18">
        <v>3200</v>
      </c>
      <c r="M83" s="18">
        <v>4842628.38</v>
      </c>
      <c r="N83" s="18" t="s">
        <v>41</v>
      </c>
      <c r="O83" s="19">
        <f t="shared" si="1"/>
        <v>0.4</v>
      </c>
      <c r="P83" s="18">
        <v>400</v>
      </c>
      <c r="Q83" s="22" t="s">
        <v>276</v>
      </c>
      <c r="R83" s="24">
        <v>5</v>
      </c>
      <c r="S83" s="24" t="s">
        <v>743</v>
      </c>
      <c r="T83" s="75">
        <v>12495</v>
      </c>
      <c r="U83" s="20">
        <v>41635</v>
      </c>
      <c r="V83" s="20"/>
      <c r="W83" s="21"/>
      <c r="X83" s="20"/>
      <c r="Y83" s="20">
        <f>U83+270</f>
        <v>41905</v>
      </c>
      <c r="Z83" s="23"/>
      <c r="AH83" s="5"/>
      <c r="AI83" s="6"/>
    </row>
    <row r="84" spans="1:35" ht="123" hidden="1" customHeight="1">
      <c r="A84" s="28">
        <v>81</v>
      </c>
      <c r="B84" s="29" t="s">
        <v>314</v>
      </c>
      <c r="C84" s="30">
        <v>41640</v>
      </c>
      <c r="D84" s="16">
        <v>41642</v>
      </c>
      <c r="E84" s="46" t="s">
        <v>15</v>
      </c>
      <c r="F84" s="17" t="s">
        <v>939</v>
      </c>
      <c r="G84" s="17" t="s">
        <v>329</v>
      </c>
      <c r="H84" s="17" t="s">
        <v>18</v>
      </c>
      <c r="I84" s="17" t="s">
        <v>46</v>
      </c>
      <c r="J84" s="18" t="s">
        <v>19</v>
      </c>
      <c r="K84" s="18">
        <v>9247306</v>
      </c>
      <c r="L84" s="18">
        <v>7700</v>
      </c>
      <c r="M84" s="18">
        <v>24588401.850000001</v>
      </c>
      <c r="N84" s="18" t="s">
        <v>20</v>
      </c>
      <c r="O84" s="19">
        <f t="shared" si="1"/>
        <v>2.5</v>
      </c>
      <c r="P84" s="18">
        <v>2500</v>
      </c>
      <c r="Q84" s="22" t="s">
        <v>46</v>
      </c>
      <c r="R84" s="24" t="s">
        <v>713</v>
      </c>
      <c r="S84" s="24" t="s">
        <v>744</v>
      </c>
      <c r="T84" s="75">
        <v>25830</v>
      </c>
      <c r="U84" s="20" t="s">
        <v>648</v>
      </c>
      <c r="V84" s="20"/>
      <c r="W84" s="21"/>
      <c r="X84" s="20"/>
      <c r="Y84" s="20"/>
      <c r="Z84" s="38" t="s">
        <v>346</v>
      </c>
      <c r="AH84" s="5"/>
      <c r="AI84" s="6"/>
    </row>
    <row r="85" spans="1:35" ht="151.5" customHeight="1">
      <c r="A85" s="28">
        <v>82</v>
      </c>
      <c r="B85" s="29" t="s">
        <v>315</v>
      </c>
      <c r="C85" s="30">
        <v>41671</v>
      </c>
      <c r="D85" s="16">
        <v>41669</v>
      </c>
      <c r="E85" s="46" t="s">
        <v>15</v>
      </c>
      <c r="F85" s="17" t="s">
        <v>939</v>
      </c>
      <c r="G85" s="17" t="s">
        <v>313</v>
      </c>
      <c r="H85" s="33" t="s">
        <v>39</v>
      </c>
      <c r="I85" s="17" t="s">
        <v>305</v>
      </c>
      <c r="J85" s="36" t="s">
        <v>56</v>
      </c>
      <c r="K85" s="18">
        <v>8112275</v>
      </c>
      <c r="L85" s="18">
        <v>1920</v>
      </c>
      <c r="M85" s="39">
        <v>1712043.18</v>
      </c>
      <c r="N85" s="18" t="s">
        <v>20</v>
      </c>
      <c r="O85" s="19">
        <f t="shared" si="1"/>
        <v>0.35</v>
      </c>
      <c r="P85" s="18">
        <v>350</v>
      </c>
      <c r="Q85" s="22" t="s">
        <v>275</v>
      </c>
      <c r="R85" s="24"/>
      <c r="S85" s="24"/>
      <c r="T85" s="75"/>
      <c r="U85" s="20"/>
      <c r="V85" s="20"/>
      <c r="W85" s="21"/>
      <c r="X85" s="20"/>
      <c r="Y85" s="20"/>
      <c r="Z85" s="23"/>
      <c r="AH85" s="5"/>
      <c r="AI85" s="6"/>
    </row>
    <row r="86" spans="1:35" ht="140.25" hidden="1" customHeight="1">
      <c r="A86" s="28">
        <v>83</v>
      </c>
      <c r="B86" s="29" t="s">
        <v>316</v>
      </c>
      <c r="C86" s="30">
        <v>41671</v>
      </c>
      <c r="D86" s="16">
        <v>41681</v>
      </c>
      <c r="E86" s="46" t="s">
        <v>15</v>
      </c>
      <c r="F86" s="17" t="s">
        <v>939</v>
      </c>
      <c r="G86" s="17" t="s">
        <v>312</v>
      </c>
      <c r="H86" s="17" t="s">
        <v>18</v>
      </c>
      <c r="I86" s="17" t="s">
        <v>280</v>
      </c>
      <c r="J86" s="36" t="s">
        <v>25</v>
      </c>
      <c r="K86" s="18">
        <v>5260450</v>
      </c>
      <c r="L86" s="18">
        <v>816</v>
      </c>
      <c r="M86" s="18">
        <v>9625878.8100000005</v>
      </c>
      <c r="N86" s="18" t="s">
        <v>20</v>
      </c>
      <c r="O86" s="19">
        <f t="shared" si="1"/>
        <v>1</v>
      </c>
      <c r="P86" s="18">
        <v>1000</v>
      </c>
      <c r="Q86" s="22" t="s">
        <v>100</v>
      </c>
      <c r="R86" s="24" t="s">
        <v>710</v>
      </c>
      <c r="S86" s="24" t="s">
        <v>745</v>
      </c>
      <c r="T86" s="75">
        <v>20133</v>
      </c>
      <c r="U86" s="20" t="s">
        <v>648</v>
      </c>
      <c r="V86" s="20"/>
      <c r="W86" s="21"/>
      <c r="X86" s="20"/>
      <c r="Y86" s="20"/>
      <c r="Z86" s="26" t="s">
        <v>325</v>
      </c>
      <c r="AH86" s="5"/>
      <c r="AI86" s="6"/>
    </row>
    <row r="87" spans="1:35" ht="123" customHeight="1">
      <c r="A87" s="28">
        <v>84</v>
      </c>
      <c r="B87" s="29" t="s">
        <v>320</v>
      </c>
      <c r="C87" s="30">
        <v>41699</v>
      </c>
      <c r="D87" s="16">
        <v>41703</v>
      </c>
      <c r="E87" s="46" t="s">
        <v>15</v>
      </c>
      <c r="F87" s="17" t="s">
        <v>939</v>
      </c>
      <c r="G87" s="17" t="s">
        <v>319</v>
      </c>
      <c r="H87" s="33" t="s">
        <v>39</v>
      </c>
      <c r="I87" s="17" t="s">
        <v>318</v>
      </c>
      <c r="J87" s="36" t="s">
        <v>139</v>
      </c>
      <c r="K87" s="18">
        <v>7419937</v>
      </c>
      <c r="L87" s="18">
        <v>1388</v>
      </c>
      <c r="M87" s="18">
        <v>8785022.0399999991</v>
      </c>
      <c r="N87" s="18" t="s">
        <v>20</v>
      </c>
      <c r="O87" s="19">
        <f t="shared" si="1"/>
        <v>0.2</v>
      </c>
      <c r="P87" s="18">
        <v>200</v>
      </c>
      <c r="Q87" s="22" t="s">
        <v>539</v>
      </c>
      <c r="R87" s="24" t="s">
        <v>746</v>
      </c>
      <c r="S87" s="24" t="s">
        <v>323</v>
      </c>
      <c r="T87" s="75" t="s">
        <v>324</v>
      </c>
      <c r="U87" s="20">
        <v>41745</v>
      </c>
      <c r="V87" s="20"/>
      <c r="W87" s="21"/>
      <c r="X87" s="20"/>
      <c r="Y87" s="20">
        <v>41864</v>
      </c>
      <c r="Z87" s="22" t="s">
        <v>452</v>
      </c>
      <c r="AH87" s="5"/>
      <c r="AI87" s="6"/>
    </row>
    <row r="88" spans="1:35" ht="123" hidden="1" customHeight="1">
      <c r="A88" s="28">
        <v>85</v>
      </c>
      <c r="B88" s="29" t="s">
        <v>317</v>
      </c>
      <c r="C88" s="30">
        <v>41699</v>
      </c>
      <c r="D88" s="16">
        <v>41705</v>
      </c>
      <c r="E88" s="46" t="s">
        <v>15</v>
      </c>
      <c r="F88" s="17" t="s">
        <v>940</v>
      </c>
      <c r="G88" s="17" t="s">
        <v>321</v>
      </c>
      <c r="H88" s="17" t="s">
        <v>107</v>
      </c>
      <c r="I88" s="17" t="s">
        <v>69</v>
      </c>
      <c r="J88" s="36" t="s">
        <v>69</v>
      </c>
      <c r="K88" s="18">
        <v>4763833</v>
      </c>
      <c r="L88" s="18">
        <v>1728</v>
      </c>
      <c r="M88" s="18">
        <v>19723792.140000001</v>
      </c>
      <c r="N88" s="18" t="s">
        <v>20</v>
      </c>
      <c r="O88" s="19">
        <f t="shared" si="1"/>
        <v>4</v>
      </c>
      <c r="P88" s="18">
        <v>4000</v>
      </c>
      <c r="Q88" s="22" t="s">
        <v>82</v>
      </c>
      <c r="R88" s="24" t="s">
        <v>710</v>
      </c>
      <c r="S88" s="24" t="s">
        <v>747</v>
      </c>
      <c r="T88" s="75" t="s">
        <v>322</v>
      </c>
      <c r="U88" s="20">
        <v>41753</v>
      </c>
      <c r="V88" s="20"/>
      <c r="W88" s="21"/>
      <c r="X88" s="20"/>
      <c r="Y88" s="20">
        <v>41913</v>
      </c>
      <c r="Z88" s="22" t="s">
        <v>452</v>
      </c>
      <c r="AH88" s="5"/>
      <c r="AI88" s="6"/>
    </row>
    <row r="89" spans="1:35" ht="123" hidden="1" customHeight="1">
      <c r="A89" s="28">
        <v>86</v>
      </c>
      <c r="B89" s="29" t="s">
        <v>327</v>
      </c>
      <c r="C89" s="30">
        <v>41730</v>
      </c>
      <c r="D89" s="16">
        <v>41731</v>
      </c>
      <c r="E89" s="46" t="s">
        <v>15</v>
      </c>
      <c r="F89" s="17" t="s">
        <v>940</v>
      </c>
      <c r="G89" s="17" t="s">
        <v>329</v>
      </c>
      <c r="H89" s="17" t="s">
        <v>18</v>
      </c>
      <c r="I89" s="17" t="s">
        <v>46</v>
      </c>
      <c r="J89" s="18" t="s">
        <v>19</v>
      </c>
      <c r="K89" s="18">
        <v>9247306</v>
      </c>
      <c r="L89" s="18">
        <v>7700</v>
      </c>
      <c r="M89" s="18">
        <v>24588401.850000001</v>
      </c>
      <c r="N89" s="18" t="s">
        <v>20</v>
      </c>
      <c r="O89" s="19">
        <f t="shared" si="1"/>
        <v>2.5</v>
      </c>
      <c r="P89" s="18">
        <v>2500</v>
      </c>
      <c r="Q89" s="22" t="s">
        <v>46</v>
      </c>
      <c r="R89" s="24" t="s">
        <v>713</v>
      </c>
      <c r="S89" s="24" t="s">
        <v>744</v>
      </c>
      <c r="T89" s="75">
        <v>25830</v>
      </c>
      <c r="U89" s="20" t="s">
        <v>648</v>
      </c>
      <c r="V89" s="20"/>
      <c r="W89" s="21"/>
      <c r="X89" s="20"/>
      <c r="Y89" s="20"/>
      <c r="Z89" s="40" t="s">
        <v>339</v>
      </c>
      <c r="AH89" s="5"/>
      <c r="AI89" s="6"/>
    </row>
    <row r="90" spans="1:35" ht="123" customHeight="1">
      <c r="A90" s="28">
        <v>87</v>
      </c>
      <c r="B90" s="29" t="s">
        <v>328</v>
      </c>
      <c r="C90" s="30">
        <v>41730</v>
      </c>
      <c r="D90" s="16">
        <v>41732</v>
      </c>
      <c r="E90" s="46" t="s">
        <v>15</v>
      </c>
      <c r="F90" s="17" t="s">
        <v>925</v>
      </c>
      <c r="G90" s="17" t="s">
        <v>333</v>
      </c>
      <c r="H90" s="33" t="s">
        <v>39</v>
      </c>
      <c r="I90" s="17" t="s">
        <v>278</v>
      </c>
      <c r="J90" s="36" t="s">
        <v>25</v>
      </c>
      <c r="K90" s="18">
        <v>7037090</v>
      </c>
      <c r="L90" s="18">
        <v>3450</v>
      </c>
      <c r="M90" s="18">
        <v>5579239.9500000002</v>
      </c>
      <c r="N90" s="18" t="s">
        <v>20</v>
      </c>
      <c r="O90" s="19">
        <f t="shared" si="1"/>
        <v>1</v>
      </c>
      <c r="P90" s="18">
        <v>1000</v>
      </c>
      <c r="Q90" s="22" t="s">
        <v>26</v>
      </c>
      <c r="R90" s="24">
        <v>1</v>
      </c>
      <c r="S90" s="24" t="s">
        <v>76</v>
      </c>
      <c r="T90" s="75">
        <v>22275</v>
      </c>
      <c r="U90" s="20">
        <v>41796</v>
      </c>
      <c r="V90" s="20"/>
      <c r="W90" s="21"/>
      <c r="X90" s="20"/>
      <c r="Y90" s="20">
        <v>42058</v>
      </c>
      <c r="Z90" s="22" t="s">
        <v>452</v>
      </c>
      <c r="AH90" s="5"/>
      <c r="AI90" s="6"/>
    </row>
    <row r="91" spans="1:35" ht="123" hidden="1" customHeight="1">
      <c r="A91" s="28">
        <v>88</v>
      </c>
      <c r="B91" s="29" t="s">
        <v>330</v>
      </c>
      <c r="C91" s="30">
        <v>41758</v>
      </c>
      <c r="D91" s="16">
        <v>41733</v>
      </c>
      <c r="E91" s="46" t="s">
        <v>15</v>
      </c>
      <c r="F91" s="33" t="s">
        <v>925</v>
      </c>
      <c r="G91" s="17" t="s">
        <v>136</v>
      </c>
      <c r="H91" s="17" t="s">
        <v>18</v>
      </c>
      <c r="I91" s="17" t="s">
        <v>46</v>
      </c>
      <c r="J91" s="18" t="s">
        <v>19</v>
      </c>
      <c r="K91" s="18">
        <v>9227883</v>
      </c>
      <c r="L91" s="18">
        <v>1600</v>
      </c>
      <c r="M91" s="18">
        <v>40267585.799999997</v>
      </c>
      <c r="N91" s="18" t="s">
        <v>20</v>
      </c>
      <c r="O91" s="19">
        <f t="shared" si="1"/>
        <v>0.8</v>
      </c>
      <c r="P91" s="18">
        <v>800</v>
      </c>
      <c r="Q91" s="22" t="s">
        <v>46</v>
      </c>
      <c r="R91" s="24" t="s">
        <v>710</v>
      </c>
      <c r="S91" s="24" t="s">
        <v>736</v>
      </c>
      <c r="T91" s="75" t="s">
        <v>137</v>
      </c>
      <c r="U91" s="20">
        <v>41759</v>
      </c>
      <c r="V91" s="20"/>
      <c r="W91" s="21"/>
      <c r="X91" s="20"/>
      <c r="Y91" s="20">
        <v>41835</v>
      </c>
      <c r="Z91" s="22" t="s">
        <v>452</v>
      </c>
      <c r="AH91" s="5"/>
      <c r="AI91" s="6"/>
    </row>
    <row r="92" spans="1:35" ht="123" hidden="1" customHeight="1">
      <c r="A92" s="28">
        <v>89</v>
      </c>
      <c r="B92" s="29" t="s">
        <v>331</v>
      </c>
      <c r="C92" s="30">
        <v>41730</v>
      </c>
      <c r="D92" s="16">
        <v>41736</v>
      </c>
      <c r="E92" s="46" t="s">
        <v>15</v>
      </c>
      <c r="F92" s="17" t="s">
        <v>925</v>
      </c>
      <c r="G92" s="17" t="s">
        <v>312</v>
      </c>
      <c r="H92" s="17" t="s">
        <v>18</v>
      </c>
      <c r="I92" s="17" t="s">
        <v>280</v>
      </c>
      <c r="J92" s="36" t="s">
        <v>25</v>
      </c>
      <c r="K92" s="18">
        <v>5260450</v>
      </c>
      <c r="L92" s="18">
        <v>816</v>
      </c>
      <c r="M92" s="18">
        <v>9625878.8100000005</v>
      </c>
      <c r="N92" s="18" t="s">
        <v>20</v>
      </c>
      <c r="O92" s="19">
        <f t="shared" si="1"/>
        <v>1</v>
      </c>
      <c r="P92" s="18">
        <v>1000</v>
      </c>
      <c r="Q92" s="22" t="s">
        <v>100</v>
      </c>
      <c r="R92" s="24" t="s">
        <v>710</v>
      </c>
      <c r="S92" s="24" t="s">
        <v>745</v>
      </c>
      <c r="T92" s="75">
        <v>20133</v>
      </c>
      <c r="U92" s="20">
        <v>41789</v>
      </c>
      <c r="V92" s="20"/>
      <c r="W92" s="21"/>
      <c r="X92" s="20">
        <v>41950</v>
      </c>
      <c r="Y92" s="20"/>
      <c r="Z92" s="22"/>
      <c r="AH92" s="5"/>
      <c r="AI92" s="6"/>
    </row>
    <row r="93" spans="1:35" ht="123" customHeight="1">
      <c r="A93" s="28">
        <v>90</v>
      </c>
      <c r="B93" s="29" t="s">
        <v>334</v>
      </c>
      <c r="C93" s="30">
        <v>41788</v>
      </c>
      <c r="D93" s="16">
        <v>41758</v>
      </c>
      <c r="E93" s="46" t="s">
        <v>15</v>
      </c>
      <c r="F93" s="17" t="s">
        <v>925</v>
      </c>
      <c r="G93" s="17" t="s">
        <v>336</v>
      </c>
      <c r="H93" s="33" t="s">
        <v>39</v>
      </c>
      <c r="I93" s="17" t="s">
        <v>281</v>
      </c>
      <c r="J93" s="36" t="s">
        <v>139</v>
      </c>
      <c r="K93" s="18">
        <v>5845305</v>
      </c>
      <c r="L93" s="18">
        <v>395</v>
      </c>
      <c r="M93" s="18">
        <v>259735.67999999999</v>
      </c>
      <c r="N93" s="18" t="s">
        <v>41</v>
      </c>
      <c r="O93" s="19">
        <f t="shared" si="1"/>
        <v>0.01</v>
      </c>
      <c r="P93" s="18">
        <v>10</v>
      </c>
      <c r="Q93" s="22" t="s">
        <v>276</v>
      </c>
      <c r="R93" s="24">
        <v>5</v>
      </c>
      <c r="S93" s="24" t="s">
        <v>748</v>
      </c>
      <c r="T93" s="75">
        <v>11490</v>
      </c>
      <c r="U93" s="20">
        <v>41789</v>
      </c>
      <c r="V93" s="20"/>
      <c r="W93" s="21"/>
      <c r="X93" s="20"/>
      <c r="Y93" s="20">
        <f>U93+270</f>
        <v>42059</v>
      </c>
      <c r="Z93" s="22"/>
      <c r="AH93" s="5"/>
      <c r="AI93" s="6"/>
    </row>
    <row r="94" spans="1:35" ht="123" customHeight="1">
      <c r="A94" s="28">
        <v>91</v>
      </c>
      <c r="B94" s="33" t="s">
        <v>337</v>
      </c>
      <c r="C94" s="30">
        <v>41795</v>
      </c>
      <c r="D94" s="16">
        <v>41765</v>
      </c>
      <c r="E94" s="46" t="s">
        <v>15</v>
      </c>
      <c r="F94" s="17" t="s">
        <v>925</v>
      </c>
      <c r="G94" s="17" t="s">
        <v>338</v>
      </c>
      <c r="H94" s="33" t="s">
        <v>39</v>
      </c>
      <c r="I94" s="17" t="s">
        <v>144</v>
      </c>
      <c r="J94" s="18" t="s">
        <v>150</v>
      </c>
      <c r="K94" s="18">
        <v>2659189</v>
      </c>
      <c r="L94" s="18">
        <v>1500</v>
      </c>
      <c r="M94" s="18">
        <v>18534403.949999999</v>
      </c>
      <c r="N94" s="18" t="s">
        <v>41</v>
      </c>
      <c r="O94" s="19">
        <f t="shared" si="1"/>
        <v>7.1999999999999995E-2</v>
      </c>
      <c r="P94" s="18">
        <v>72</v>
      </c>
      <c r="Q94" s="22" t="s">
        <v>144</v>
      </c>
      <c r="R94" s="24" t="s">
        <v>713</v>
      </c>
      <c r="S94" s="24" t="s">
        <v>749</v>
      </c>
      <c r="T94" s="75">
        <v>9381</v>
      </c>
      <c r="U94" s="20">
        <v>41796</v>
      </c>
      <c r="V94" s="20"/>
      <c r="W94" s="21"/>
      <c r="X94" s="20"/>
      <c r="Y94" s="20">
        <v>41971</v>
      </c>
      <c r="Z94" s="22" t="s">
        <v>452</v>
      </c>
      <c r="AH94" s="5"/>
      <c r="AI94" s="6"/>
    </row>
    <row r="95" spans="1:35" ht="123" hidden="1" customHeight="1">
      <c r="A95" s="28">
        <v>92</v>
      </c>
      <c r="B95" s="33" t="s">
        <v>340</v>
      </c>
      <c r="C95" s="30">
        <v>42230</v>
      </c>
      <c r="D95" s="16">
        <v>41789</v>
      </c>
      <c r="E95" s="46" t="s">
        <v>15</v>
      </c>
      <c r="F95" s="17" t="s">
        <v>941</v>
      </c>
      <c r="G95" s="17" t="s">
        <v>342</v>
      </c>
      <c r="H95" s="17" t="s">
        <v>107</v>
      </c>
      <c r="I95" s="17" t="s">
        <v>280</v>
      </c>
      <c r="J95" s="18" t="s">
        <v>25</v>
      </c>
      <c r="K95" s="18">
        <v>5276650</v>
      </c>
      <c r="L95" s="18">
        <v>6400</v>
      </c>
      <c r="M95" s="18">
        <v>124202504.7</v>
      </c>
      <c r="N95" s="18" t="s">
        <v>20</v>
      </c>
      <c r="O95" s="19">
        <f t="shared" si="1"/>
        <v>4</v>
      </c>
      <c r="P95" s="18">
        <v>4000</v>
      </c>
      <c r="Q95" s="22" t="s">
        <v>274</v>
      </c>
      <c r="R95" s="24" t="s">
        <v>710</v>
      </c>
      <c r="S95" s="24" t="s">
        <v>750</v>
      </c>
      <c r="T95" s="75">
        <v>20150</v>
      </c>
      <c r="U95" s="20">
        <v>41866</v>
      </c>
      <c r="V95" s="20"/>
      <c r="W95" s="21"/>
      <c r="X95" s="20"/>
      <c r="Y95" s="20">
        <f>U95+270</f>
        <v>42136</v>
      </c>
      <c r="Z95" s="22"/>
      <c r="AH95" s="5"/>
      <c r="AI95" s="6"/>
    </row>
    <row r="96" spans="1:35" ht="123" hidden="1" customHeight="1">
      <c r="A96" s="28">
        <v>93</v>
      </c>
      <c r="B96" s="33" t="s">
        <v>341</v>
      </c>
      <c r="C96" s="30">
        <v>41865</v>
      </c>
      <c r="D96" s="16">
        <v>41792</v>
      </c>
      <c r="E96" s="46" t="s">
        <v>15</v>
      </c>
      <c r="F96" s="17" t="s">
        <v>932</v>
      </c>
      <c r="G96" s="17" t="s">
        <v>329</v>
      </c>
      <c r="H96" s="17" t="s">
        <v>18</v>
      </c>
      <c r="I96" s="17" t="s">
        <v>46</v>
      </c>
      <c r="J96" s="18" t="s">
        <v>19</v>
      </c>
      <c r="K96" s="18">
        <v>9247306</v>
      </c>
      <c r="L96" s="18">
        <v>7700</v>
      </c>
      <c r="M96" s="18">
        <v>24588401.850000001</v>
      </c>
      <c r="N96" s="18" t="s">
        <v>20</v>
      </c>
      <c r="O96" s="19">
        <f t="shared" si="1"/>
        <v>2.5</v>
      </c>
      <c r="P96" s="18">
        <v>2500</v>
      </c>
      <c r="Q96" s="22" t="s">
        <v>46</v>
      </c>
      <c r="R96" s="24" t="s">
        <v>713</v>
      </c>
      <c r="S96" s="24" t="s">
        <v>744</v>
      </c>
      <c r="T96" s="75">
        <v>25830</v>
      </c>
      <c r="U96" s="20">
        <v>41866</v>
      </c>
      <c r="V96" s="20"/>
      <c r="W96" s="21"/>
      <c r="X96" s="20"/>
      <c r="Y96" s="20">
        <f>U96+270</f>
        <v>42136</v>
      </c>
      <c r="Z96" s="22"/>
      <c r="AH96" s="5"/>
      <c r="AI96" s="6"/>
    </row>
    <row r="97" spans="1:35" ht="123" hidden="1" customHeight="1">
      <c r="A97" s="28">
        <v>94</v>
      </c>
      <c r="B97" s="33" t="s">
        <v>343</v>
      </c>
      <c r="C97" s="30">
        <v>41816</v>
      </c>
      <c r="D97" s="16">
        <v>41808</v>
      </c>
      <c r="E97" s="46" t="s">
        <v>15</v>
      </c>
      <c r="F97" s="33" t="s">
        <v>942</v>
      </c>
      <c r="G97" s="17" t="s">
        <v>143</v>
      </c>
      <c r="H97" s="17" t="s">
        <v>107</v>
      </c>
      <c r="I97" s="17" t="s">
        <v>144</v>
      </c>
      <c r="J97" s="18" t="s">
        <v>40</v>
      </c>
      <c r="K97" s="18">
        <v>2332291</v>
      </c>
      <c r="L97" s="18">
        <v>1920</v>
      </c>
      <c r="M97" s="18">
        <v>1986914.34</v>
      </c>
      <c r="N97" s="18" t="s">
        <v>41</v>
      </c>
      <c r="O97" s="19">
        <f t="shared" si="1"/>
        <v>0.52700000000000002</v>
      </c>
      <c r="P97" s="18">
        <v>527</v>
      </c>
      <c r="Q97" s="22" t="s">
        <v>144</v>
      </c>
      <c r="R97" s="24" t="s">
        <v>710</v>
      </c>
      <c r="S97" s="24" t="s">
        <v>738</v>
      </c>
      <c r="T97" s="75" t="s">
        <v>145</v>
      </c>
      <c r="U97" s="20">
        <v>41820</v>
      </c>
      <c r="V97" s="20"/>
      <c r="W97" s="21"/>
      <c r="X97" s="20"/>
      <c r="Y97" s="20">
        <f>U97+270</f>
        <v>42090</v>
      </c>
      <c r="Z97" s="23"/>
      <c r="AH97" s="5"/>
      <c r="AI97" s="6"/>
    </row>
    <row r="98" spans="1:35" ht="123" hidden="1" customHeight="1">
      <c r="A98" s="28">
        <v>95</v>
      </c>
      <c r="B98" s="33" t="s">
        <v>344</v>
      </c>
      <c r="C98" s="30">
        <v>41816</v>
      </c>
      <c r="D98" s="16">
        <v>41808</v>
      </c>
      <c r="E98" s="46" t="s">
        <v>15</v>
      </c>
      <c r="F98" s="17" t="s">
        <v>942</v>
      </c>
      <c r="G98" s="17" t="s">
        <v>109</v>
      </c>
      <c r="H98" s="17" t="s">
        <v>107</v>
      </c>
      <c r="I98" s="17" t="s">
        <v>40</v>
      </c>
      <c r="J98" s="18" t="s">
        <v>40</v>
      </c>
      <c r="K98" s="18">
        <v>2332219</v>
      </c>
      <c r="L98" s="18">
        <v>750</v>
      </c>
      <c r="M98" s="18">
        <v>1032888.6</v>
      </c>
      <c r="N98" s="18" t="s">
        <v>41</v>
      </c>
      <c r="O98" s="19">
        <f t="shared" si="1"/>
        <v>0.33</v>
      </c>
      <c r="P98" s="18">
        <v>330</v>
      </c>
      <c r="Q98" s="22" t="s">
        <v>110</v>
      </c>
      <c r="R98" s="24">
        <v>1</v>
      </c>
      <c r="S98" s="24" t="s">
        <v>729</v>
      </c>
      <c r="T98" s="75" t="s">
        <v>111</v>
      </c>
      <c r="U98" s="20">
        <v>41820</v>
      </c>
      <c r="V98" s="20"/>
      <c r="W98" s="21"/>
      <c r="X98" s="20"/>
      <c r="Y98" s="20">
        <f>U98+270</f>
        <v>42090</v>
      </c>
      <c r="Z98" s="23"/>
      <c r="AH98" s="5"/>
      <c r="AI98" s="6"/>
    </row>
    <row r="99" spans="1:35" ht="123" hidden="1" customHeight="1">
      <c r="A99" s="28">
        <v>96</v>
      </c>
      <c r="B99" s="33" t="s">
        <v>347</v>
      </c>
      <c r="C99" s="30">
        <v>41837</v>
      </c>
      <c r="D99" s="16">
        <v>41831</v>
      </c>
      <c r="E99" s="25" t="s">
        <v>425</v>
      </c>
      <c r="F99" s="17" t="s">
        <v>921</v>
      </c>
      <c r="G99" s="17" t="s">
        <v>293</v>
      </c>
      <c r="H99" s="17" t="s">
        <v>107</v>
      </c>
      <c r="I99" s="17" t="s">
        <v>40</v>
      </c>
      <c r="J99" s="18" t="s">
        <v>40</v>
      </c>
      <c r="K99" s="18">
        <v>2332215</v>
      </c>
      <c r="L99" s="18">
        <v>3600</v>
      </c>
      <c r="M99" s="18">
        <v>19497206.5</v>
      </c>
      <c r="N99" s="18" t="s">
        <v>20</v>
      </c>
      <c r="O99" s="19">
        <f t="shared" si="1"/>
        <v>2.0219999999999998</v>
      </c>
      <c r="P99" s="18">
        <v>2022</v>
      </c>
      <c r="Q99" s="22" t="s">
        <v>271</v>
      </c>
      <c r="R99" s="24">
        <v>2</v>
      </c>
      <c r="S99" s="24">
        <v>3010</v>
      </c>
      <c r="T99" s="75">
        <v>3598</v>
      </c>
      <c r="U99" s="20">
        <v>41838</v>
      </c>
      <c r="V99" s="20">
        <v>41914</v>
      </c>
      <c r="W99" s="21">
        <v>10</v>
      </c>
      <c r="X99" s="20"/>
      <c r="Y99" s="20"/>
      <c r="Z99" s="31" t="s">
        <v>455</v>
      </c>
      <c r="AH99" s="5"/>
      <c r="AI99" s="6"/>
    </row>
    <row r="100" spans="1:35" ht="123" hidden="1" customHeight="1">
      <c r="A100" s="28">
        <v>97</v>
      </c>
      <c r="B100" s="41" t="s">
        <v>348</v>
      </c>
      <c r="C100" s="30">
        <v>41865</v>
      </c>
      <c r="D100" s="16">
        <v>41835</v>
      </c>
      <c r="E100" s="46" t="s">
        <v>15</v>
      </c>
      <c r="F100" s="17" t="s">
        <v>943</v>
      </c>
      <c r="G100" s="17" t="s">
        <v>136</v>
      </c>
      <c r="H100" s="17" t="s">
        <v>18</v>
      </c>
      <c r="I100" s="17" t="s">
        <v>46</v>
      </c>
      <c r="J100" s="18" t="s">
        <v>19</v>
      </c>
      <c r="K100" s="18">
        <v>9227883</v>
      </c>
      <c r="L100" s="18">
        <v>1600</v>
      </c>
      <c r="M100" s="18">
        <v>40267585.799999997</v>
      </c>
      <c r="N100" s="18" t="s">
        <v>20</v>
      </c>
      <c r="O100" s="19">
        <f t="shared" si="1"/>
        <v>0.9</v>
      </c>
      <c r="P100" s="18">
        <v>900</v>
      </c>
      <c r="Q100" s="22" t="s">
        <v>46</v>
      </c>
      <c r="R100" s="24" t="s">
        <v>710</v>
      </c>
      <c r="S100" s="24" t="s">
        <v>736</v>
      </c>
      <c r="T100" s="75" t="s">
        <v>137</v>
      </c>
      <c r="U100" s="20">
        <v>41866</v>
      </c>
      <c r="V100" s="20"/>
      <c r="W100" s="21"/>
      <c r="X100" s="20"/>
      <c r="Y100" s="20"/>
      <c r="Z100" s="22" t="s">
        <v>426</v>
      </c>
      <c r="AH100" s="5"/>
      <c r="AI100" s="6"/>
    </row>
    <row r="101" spans="1:35" ht="123" customHeight="1">
      <c r="A101" s="28">
        <v>98</v>
      </c>
      <c r="B101" s="41" t="s">
        <v>349</v>
      </c>
      <c r="C101" s="30">
        <v>41865</v>
      </c>
      <c r="D101" s="16">
        <v>41864</v>
      </c>
      <c r="E101" s="25" t="s">
        <v>425</v>
      </c>
      <c r="F101" s="17" t="s">
        <v>944</v>
      </c>
      <c r="G101" s="17" t="s">
        <v>319</v>
      </c>
      <c r="H101" s="33" t="s">
        <v>39</v>
      </c>
      <c r="I101" s="17" t="s">
        <v>318</v>
      </c>
      <c r="J101" s="18" t="s">
        <v>139</v>
      </c>
      <c r="K101" s="18" t="s">
        <v>836</v>
      </c>
      <c r="L101" s="18">
        <v>1388</v>
      </c>
      <c r="M101" s="18">
        <v>8785022.0399999991</v>
      </c>
      <c r="N101" s="18" t="s">
        <v>20</v>
      </c>
      <c r="O101" s="19">
        <f t="shared" si="1"/>
        <v>0.2</v>
      </c>
      <c r="P101" s="18">
        <v>200</v>
      </c>
      <c r="Q101" s="22" t="s">
        <v>539</v>
      </c>
      <c r="R101" s="24">
        <v>1</v>
      </c>
      <c r="S101" s="24" t="s">
        <v>323</v>
      </c>
      <c r="T101" s="75">
        <v>12802</v>
      </c>
      <c r="U101" s="20">
        <v>41866</v>
      </c>
      <c r="V101" s="20">
        <v>42163</v>
      </c>
      <c r="W101" s="21">
        <v>21</v>
      </c>
      <c r="X101" s="20"/>
      <c r="Y101" s="20"/>
      <c r="Z101" s="31" t="s">
        <v>455</v>
      </c>
      <c r="AH101" s="5"/>
      <c r="AI101" s="6"/>
    </row>
    <row r="102" spans="1:35" ht="123" customHeight="1">
      <c r="A102" s="28">
        <v>99</v>
      </c>
      <c r="B102" s="41" t="s">
        <v>350</v>
      </c>
      <c r="C102" s="30">
        <v>41865</v>
      </c>
      <c r="D102" s="16">
        <v>41864</v>
      </c>
      <c r="E102" s="46" t="s">
        <v>15</v>
      </c>
      <c r="F102" s="17" t="s">
        <v>945</v>
      </c>
      <c r="G102" s="17" t="s">
        <v>351</v>
      </c>
      <c r="H102" s="33" t="s">
        <v>39</v>
      </c>
      <c r="I102" s="17" t="s">
        <v>273</v>
      </c>
      <c r="J102" s="18" t="s">
        <v>139</v>
      </c>
      <c r="K102" s="18">
        <v>5760653</v>
      </c>
      <c r="L102" s="18">
        <v>567</v>
      </c>
      <c r="M102" s="18">
        <v>3825976.86</v>
      </c>
      <c r="N102" s="18" t="s">
        <v>20</v>
      </c>
      <c r="O102" s="19">
        <f t="shared" si="1"/>
        <v>2.5000000000000001E-2</v>
      </c>
      <c r="P102" s="18">
        <v>25</v>
      </c>
      <c r="Q102" s="22" t="s">
        <v>82</v>
      </c>
      <c r="R102" s="24" t="s">
        <v>710</v>
      </c>
      <c r="S102" s="24" t="s">
        <v>751</v>
      </c>
      <c r="T102" s="75" t="s">
        <v>456</v>
      </c>
      <c r="U102" s="20">
        <v>41950</v>
      </c>
      <c r="V102" s="20"/>
      <c r="W102" s="21"/>
      <c r="X102" s="20"/>
      <c r="Y102" s="20">
        <f>U102+270</f>
        <v>42220</v>
      </c>
      <c r="Z102" s="23"/>
      <c r="AH102" s="5"/>
      <c r="AI102" s="6"/>
    </row>
    <row r="103" spans="1:35" ht="123" customHeight="1">
      <c r="A103" s="28">
        <v>100</v>
      </c>
      <c r="B103" s="41" t="s">
        <v>352</v>
      </c>
      <c r="C103" s="30">
        <v>41898</v>
      </c>
      <c r="D103" s="16">
        <v>41871</v>
      </c>
      <c r="E103" s="25" t="s">
        <v>29</v>
      </c>
      <c r="F103" s="17" t="s">
        <v>946</v>
      </c>
      <c r="G103" s="17" t="s">
        <v>359</v>
      </c>
      <c r="H103" s="33" t="s">
        <v>39</v>
      </c>
      <c r="I103" s="17" t="s">
        <v>272</v>
      </c>
      <c r="J103" s="18" t="s">
        <v>139</v>
      </c>
      <c r="K103" s="18">
        <v>7522268</v>
      </c>
      <c r="L103" s="18">
        <v>229.98</v>
      </c>
      <c r="M103" s="18">
        <v>416283.04</v>
      </c>
      <c r="N103" s="18" t="s">
        <v>41</v>
      </c>
      <c r="O103" s="19">
        <f t="shared" si="1"/>
        <v>1.4999999999999999E-2</v>
      </c>
      <c r="P103" s="18">
        <v>15</v>
      </c>
      <c r="Q103" s="22" t="s">
        <v>272</v>
      </c>
      <c r="R103" s="24">
        <v>2</v>
      </c>
      <c r="S103" s="24" t="s">
        <v>752</v>
      </c>
      <c r="T103" s="75">
        <v>31342</v>
      </c>
      <c r="U103" s="20">
        <v>41901</v>
      </c>
      <c r="V103" s="20">
        <v>42094</v>
      </c>
      <c r="W103" s="21">
        <v>12</v>
      </c>
      <c r="X103" s="20"/>
      <c r="Y103" s="20"/>
      <c r="Z103" s="23" t="s">
        <v>635</v>
      </c>
      <c r="AH103" s="5"/>
      <c r="AI103" s="6"/>
    </row>
    <row r="104" spans="1:35" ht="123" customHeight="1">
      <c r="A104" s="28">
        <v>101</v>
      </c>
      <c r="B104" s="41" t="s">
        <v>353</v>
      </c>
      <c r="C104" s="30">
        <v>41898</v>
      </c>
      <c r="D104" s="16">
        <v>41871</v>
      </c>
      <c r="E104" s="25" t="s">
        <v>29</v>
      </c>
      <c r="F104" s="17" t="s">
        <v>947</v>
      </c>
      <c r="G104" s="17" t="s">
        <v>361</v>
      </c>
      <c r="H104" s="33" t="s">
        <v>39</v>
      </c>
      <c r="I104" s="17" t="s">
        <v>272</v>
      </c>
      <c r="J104" s="18" t="s">
        <v>139</v>
      </c>
      <c r="K104" s="18">
        <v>7536529</v>
      </c>
      <c r="L104" s="18">
        <v>237</v>
      </c>
      <c r="M104" s="18">
        <v>532513.28000000003</v>
      </c>
      <c r="N104" s="18" t="s">
        <v>41</v>
      </c>
      <c r="O104" s="19">
        <f t="shared" si="1"/>
        <v>1.4999999999999999E-2</v>
      </c>
      <c r="P104" s="18">
        <v>15</v>
      </c>
      <c r="Q104" s="22" t="s">
        <v>272</v>
      </c>
      <c r="R104" s="24">
        <v>2</v>
      </c>
      <c r="S104" s="24" t="s">
        <v>752</v>
      </c>
      <c r="T104" s="75">
        <v>31342</v>
      </c>
      <c r="U104" s="20">
        <v>41901</v>
      </c>
      <c r="V104" s="20">
        <v>42094</v>
      </c>
      <c r="W104" s="21">
        <v>13</v>
      </c>
      <c r="X104" s="20"/>
      <c r="Y104" s="20"/>
      <c r="Z104" s="23" t="s">
        <v>635</v>
      </c>
      <c r="AH104" s="5"/>
      <c r="AI104" s="6"/>
    </row>
    <row r="105" spans="1:35" ht="123" customHeight="1">
      <c r="A105" s="28">
        <v>102</v>
      </c>
      <c r="B105" s="41" t="s">
        <v>354</v>
      </c>
      <c r="C105" s="30">
        <v>41898</v>
      </c>
      <c r="D105" s="16">
        <v>41871</v>
      </c>
      <c r="E105" s="25" t="s">
        <v>29</v>
      </c>
      <c r="F105" s="17" t="s">
        <v>948</v>
      </c>
      <c r="G105" s="17" t="s">
        <v>362</v>
      </c>
      <c r="H105" s="33" t="s">
        <v>39</v>
      </c>
      <c r="I105" s="17" t="s">
        <v>272</v>
      </c>
      <c r="J105" s="18" t="s">
        <v>139</v>
      </c>
      <c r="K105" s="18">
        <v>7536528</v>
      </c>
      <c r="L105" s="18">
        <v>145.97999999999999</v>
      </c>
      <c r="M105" s="18">
        <v>118501.8</v>
      </c>
      <c r="N105" s="18" t="s">
        <v>41</v>
      </c>
      <c r="O105" s="19">
        <f t="shared" si="1"/>
        <v>1.4999999999999999E-2</v>
      </c>
      <c r="P105" s="18">
        <v>15</v>
      </c>
      <c r="Q105" s="22" t="s">
        <v>272</v>
      </c>
      <c r="R105" s="24">
        <v>2</v>
      </c>
      <c r="S105" s="24" t="s">
        <v>752</v>
      </c>
      <c r="T105" s="75">
        <v>31342</v>
      </c>
      <c r="U105" s="20">
        <v>41901</v>
      </c>
      <c r="V105" s="20">
        <v>42094</v>
      </c>
      <c r="W105" s="21">
        <v>14</v>
      </c>
      <c r="X105" s="20"/>
      <c r="Y105" s="20"/>
      <c r="Z105" s="23" t="s">
        <v>635</v>
      </c>
      <c r="AH105" s="5"/>
      <c r="AI105" s="6"/>
    </row>
    <row r="106" spans="1:35" ht="123" customHeight="1">
      <c r="A106" s="28">
        <v>103</v>
      </c>
      <c r="B106" s="41" t="s">
        <v>355</v>
      </c>
      <c r="C106" s="30">
        <v>41898</v>
      </c>
      <c r="D106" s="16">
        <v>41871</v>
      </c>
      <c r="E106" s="25" t="s">
        <v>29</v>
      </c>
      <c r="F106" s="17" t="s">
        <v>949</v>
      </c>
      <c r="G106" s="17" t="s">
        <v>363</v>
      </c>
      <c r="H106" s="33" t="s">
        <v>39</v>
      </c>
      <c r="I106" s="17" t="s">
        <v>272</v>
      </c>
      <c r="J106" s="18" t="s">
        <v>139</v>
      </c>
      <c r="K106" s="18">
        <v>7532262</v>
      </c>
      <c r="L106" s="18">
        <v>28</v>
      </c>
      <c r="M106" s="18">
        <v>250428.08499999999</v>
      </c>
      <c r="N106" s="18" t="s">
        <v>41</v>
      </c>
      <c r="O106" s="19">
        <f t="shared" si="1"/>
        <v>1.4999999999999999E-2</v>
      </c>
      <c r="P106" s="18">
        <v>15</v>
      </c>
      <c r="Q106" s="22" t="s">
        <v>272</v>
      </c>
      <c r="R106" s="24">
        <v>2</v>
      </c>
      <c r="S106" s="24" t="s">
        <v>752</v>
      </c>
      <c r="T106" s="75">
        <v>31341</v>
      </c>
      <c r="U106" s="20">
        <v>41901</v>
      </c>
      <c r="V106" s="20">
        <v>42094</v>
      </c>
      <c r="W106" s="21">
        <v>15</v>
      </c>
      <c r="X106" s="20"/>
      <c r="Y106" s="20"/>
      <c r="Z106" s="23" t="s">
        <v>635</v>
      </c>
      <c r="AH106" s="5"/>
      <c r="AI106" s="6"/>
    </row>
    <row r="107" spans="1:35" ht="123" customHeight="1">
      <c r="A107" s="28">
        <v>104</v>
      </c>
      <c r="B107" s="41" t="s">
        <v>356</v>
      </c>
      <c r="C107" s="30">
        <v>41898</v>
      </c>
      <c r="D107" s="16">
        <v>41871</v>
      </c>
      <c r="E107" s="25" t="s">
        <v>29</v>
      </c>
      <c r="F107" s="17" t="s">
        <v>916</v>
      </c>
      <c r="G107" s="17" t="s">
        <v>364</v>
      </c>
      <c r="H107" s="33" t="s">
        <v>39</v>
      </c>
      <c r="I107" s="17" t="s">
        <v>272</v>
      </c>
      <c r="J107" s="18" t="s">
        <v>139</v>
      </c>
      <c r="K107" s="18">
        <v>7532263</v>
      </c>
      <c r="L107" s="18">
        <v>28</v>
      </c>
      <c r="M107" s="18">
        <v>114405.976</v>
      </c>
      <c r="N107" s="18" t="s">
        <v>41</v>
      </c>
      <c r="O107" s="19">
        <f t="shared" si="1"/>
        <v>1.4999999999999999E-2</v>
      </c>
      <c r="P107" s="18">
        <v>15</v>
      </c>
      <c r="Q107" s="22" t="s">
        <v>272</v>
      </c>
      <c r="R107" s="24">
        <v>2</v>
      </c>
      <c r="S107" s="24" t="s">
        <v>752</v>
      </c>
      <c r="T107" s="75">
        <v>31341</v>
      </c>
      <c r="U107" s="20">
        <v>41901</v>
      </c>
      <c r="V107" s="20">
        <v>42094</v>
      </c>
      <c r="W107" s="21">
        <v>16</v>
      </c>
      <c r="X107" s="20"/>
      <c r="Y107" s="20"/>
      <c r="Z107" s="23" t="s">
        <v>635</v>
      </c>
      <c r="AH107" s="5"/>
      <c r="AI107" s="6"/>
    </row>
    <row r="108" spans="1:35" ht="123" customHeight="1">
      <c r="A108" s="28">
        <v>105</v>
      </c>
      <c r="B108" s="41" t="s">
        <v>357</v>
      </c>
      <c r="C108" s="30">
        <v>41898</v>
      </c>
      <c r="D108" s="16">
        <v>41871</v>
      </c>
      <c r="E108" s="25" t="s">
        <v>29</v>
      </c>
      <c r="F108" s="17" t="s">
        <v>950</v>
      </c>
      <c r="G108" s="17" t="s">
        <v>365</v>
      </c>
      <c r="H108" s="33" t="s">
        <v>39</v>
      </c>
      <c r="I108" s="17" t="s">
        <v>272</v>
      </c>
      <c r="J108" s="18" t="s">
        <v>139</v>
      </c>
      <c r="K108" s="18">
        <v>7532264</v>
      </c>
      <c r="L108" s="18">
        <v>28</v>
      </c>
      <c r="M108" s="18">
        <v>436182.26699999999</v>
      </c>
      <c r="N108" s="18" t="s">
        <v>41</v>
      </c>
      <c r="O108" s="19">
        <f t="shared" si="1"/>
        <v>1.4999999999999999E-2</v>
      </c>
      <c r="P108" s="18">
        <v>15</v>
      </c>
      <c r="Q108" s="22" t="s">
        <v>272</v>
      </c>
      <c r="R108" s="24">
        <v>2</v>
      </c>
      <c r="S108" s="24" t="s">
        <v>752</v>
      </c>
      <c r="T108" s="75">
        <v>31341</v>
      </c>
      <c r="U108" s="20">
        <v>41901</v>
      </c>
      <c r="V108" s="20">
        <v>42094</v>
      </c>
      <c r="W108" s="21">
        <v>17</v>
      </c>
      <c r="X108" s="20"/>
      <c r="Y108" s="20"/>
      <c r="Z108" s="23" t="s">
        <v>635</v>
      </c>
      <c r="AH108" s="5"/>
      <c r="AI108" s="6"/>
    </row>
    <row r="109" spans="1:35" ht="123" customHeight="1">
      <c r="A109" s="28">
        <v>106</v>
      </c>
      <c r="B109" s="41" t="s">
        <v>358</v>
      </c>
      <c r="C109" s="30">
        <v>41898</v>
      </c>
      <c r="D109" s="16">
        <v>41871</v>
      </c>
      <c r="E109" s="25" t="s">
        <v>29</v>
      </c>
      <c r="F109" s="17" t="s">
        <v>951</v>
      </c>
      <c r="G109" s="17" t="s">
        <v>366</v>
      </c>
      <c r="H109" s="33" t="s">
        <v>39</v>
      </c>
      <c r="I109" s="17" t="s">
        <v>272</v>
      </c>
      <c r="J109" s="18" t="s">
        <v>139</v>
      </c>
      <c r="K109" s="18">
        <v>7522274</v>
      </c>
      <c r="L109" s="18">
        <v>28</v>
      </c>
      <c r="M109" s="18">
        <v>16.928000000000001</v>
      </c>
      <c r="N109" s="18" t="s">
        <v>41</v>
      </c>
      <c r="O109" s="19">
        <f t="shared" si="1"/>
        <v>1.4999999999999999E-2</v>
      </c>
      <c r="P109" s="18">
        <v>15</v>
      </c>
      <c r="Q109" s="22" t="s">
        <v>272</v>
      </c>
      <c r="R109" s="24">
        <v>2</v>
      </c>
      <c r="S109" s="24" t="s">
        <v>752</v>
      </c>
      <c r="T109" s="75">
        <v>31341</v>
      </c>
      <c r="U109" s="20">
        <v>41901</v>
      </c>
      <c r="V109" s="20">
        <v>42094</v>
      </c>
      <c r="W109" s="21">
        <v>18</v>
      </c>
      <c r="X109" s="20"/>
      <c r="Y109" s="20"/>
      <c r="Z109" s="23" t="s">
        <v>635</v>
      </c>
      <c r="AH109" s="5"/>
      <c r="AI109" s="6"/>
    </row>
    <row r="110" spans="1:35" ht="123" hidden="1" customHeight="1">
      <c r="A110" s="28">
        <v>107</v>
      </c>
      <c r="B110" s="41" t="s">
        <v>367</v>
      </c>
      <c r="C110" s="30">
        <v>41913</v>
      </c>
      <c r="D110" s="16">
        <v>41893</v>
      </c>
      <c r="E110" s="46" t="s">
        <v>15</v>
      </c>
      <c r="F110" s="17" t="s">
        <v>951</v>
      </c>
      <c r="G110" s="33" t="s">
        <v>375</v>
      </c>
      <c r="H110" s="18" t="s">
        <v>18</v>
      </c>
      <c r="I110" s="18" t="s">
        <v>46</v>
      </c>
      <c r="J110" s="18" t="s">
        <v>19</v>
      </c>
      <c r="K110" s="18">
        <v>2068961</v>
      </c>
      <c r="L110" s="18">
        <v>5.5</v>
      </c>
      <c r="M110" s="18">
        <v>11774.832</v>
      </c>
      <c r="N110" s="18" t="s">
        <v>20</v>
      </c>
      <c r="O110" s="19">
        <f t="shared" si="1"/>
        <v>0.75</v>
      </c>
      <c r="P110" s="18">
        <v>750</v>
      </c>
      <c r="Q110" s="22" t="s">
        <v>46</v>
      </c>
      <c r="R110" s="24"/>
      <c r="S110" s="24"/>
      <c r="T110" s="75" t="s">
        <v>324</v>
      </c>
      <c r="U110" s="20" t="s">
        <v>648</v>
      </c>
      <c r="V110" s="20"/>
      <c r="W110" s="21"/>
      <c r="X110" s="20"/>
      <c r="Y110" s="20"/>
      <c r="Z110" s="46" t="s">
        <v>537</v>
      </c>
      <c r="AH110" s="5"/>
      <c r="AI110" s="6"/>
    </row>
    <row r="111" spans="1:35" ht="123" hidden="1" customHeight="1">
      <c r="A111" s="28">
        <v>108</v>
      </c>
      <c r="B111" s="41" t="s">
        <v>368</v>
      </c>
      <c r="C111" s="30">
        <v>41913</v>
      </c>
      <c r="D111" s="16">
        <v>41893</v>
      </c>
      <c r="E111" s="46" t="s">
        <v>15</v>
      </c>
      <c r="F111" s="17" t="s">
        <v>952</v>
      </c>
      <c r="G111" s="33" t="s">
        <v>375</v>
      </c>
      <c r="H111" s="18" t="s">
        <v>18</v>
      </c>
      <c r="I111" s="18" t="s">
        <v>46</v>
      </c>
      <c r="J111" s="18" t="s">
        <v>19</v>
      </c>
      <c r="K111" s="18">
        <v>2068961</v>
      </c>
      <c r="L111" s="18">
        <v>5.5</v>
      </c>
      <c r="M111" s="18">
        <v>11774.832</v>
      </c>
      <c r="N111" s="18" t="s">
        <v>20</v>
      </c>
      <c r="O111" s="19">
        <f t="shared" si="1"/>
        <v>0.75</v>
      </c>
      <c r="P111" s="18">
        <v>750</v>
      </c>
      <c r="Q111" s="22" t="s">
        <v>46</v>
      </c>
      <c r="R111" s="24"/>
      <c r="S111" s="24"/>
      <c r="T111" s="75" t="s">
        <v>324</v>
      </c>
      <c r="U111" s="20" t="s">
        <v>648</v>
      </c>
      <c r="V111" s="20"/>
      <c r="W111" s="21"/>
      <c r="X111" s="20"/>
      <c r="Y111" s="20"/>
      <c r="Z111" s="46" t="s">
        <v>537</v>
      </c>
      <c r="AH111" s="5"/>
      <c r="AI111" s="6"/>
    </row>
    <row r="112" spans="1:35" ht="123" hidden="1" customHeight="1">
      <c r="A112" s="28">
        <v>109</v>
      </c>
      <c r="B112" s="41" t="s">
        <v>369</v>
      </c>
      <c r="C112" s="30">
        <v>41913</v>
      </c>
      <c r="D112" s="16">
        <v>41893</v>
      </c>
      <c r="E112" s="46" t="s">
        <v>15</v>
      </c>
      <c r="F112" s="17" t="s">
        <v>953</v>
      </c>
      <c r="G112" s="33" t="s">
        <v>376</v>
      </c>
      <c r="H112" s="18" t="s">
        <v>18</v>
      </c>
      <c r="I112" s="18" t="s">
        <v>46</v>
      </c>
      <c r="J112" s="18" t="s">
        <v>19</v>
      </c>
      <c r="K112" s="18">
        <v>2068961</v>
      </c>
      <c r="L112" s="18">
        <v>5.5</v>
      </c>
      <c r="M112" s="18">
        <v>11774.832</v>
      </c>
      <c r="N112" s="18" t="s">
        <v>20</v>
      </c>
      <c r="O112" s="19">
        <f t="shared" si="1"/>
        <v>0.75</v>
      </c>
      <c r="P112" s="18">
        <v>750</v>
      </c>
      <c r="Q112" s="22" t="s">
        <v>46</v>
      </c>
      <c r="R112" s="24"/>
      <c r="S112" s="24"/>
      <c r="T112" s="75" t="s">
        <v>324</v>
      </c>
      <c r="U112" s="20" t="s">
        <v>648</v>
      </c>
      <c r="V112" s="20"/>
      <c r="W112" s="21"/>
      <c r="X112" s="20"/>
      <c r="Y112" s="20"/>
      <c r="Z112" s="46" t="s">
        <v>537</v>
      </c>
      <c r="AH112" s="5"/>
      <c r="AI112" s="6"/>
    </row>
    <row r="113" spans="1:35" ht="123" hidden="1" customHeight="1">
      <c r="A113" s="28">
        <v>110</v>
      </c>
      <c r="B113" s="41" t="s">
        <v>370</v>
      </c>
      <c r="C113" s="30">
        <v>41913</v>
      </c>
      <c r="D113" s="16">
        <v>41893</v>
      </c>
      <c r="E113" s="46" t="s">
        <v>15</v>
      </c>
      <c r="F113" s="17" t="s">
        <v>953</v>
      </c>
      <c r="G113" s="33" t="s">
        <v>376</v>
      </c>
      <c r="H113" s="18" t="s">
        <v>18</v>
      </c>
      <c r="I113" s="18" t="s">
        <v>46</v>
      </c>
      <c r="J113" s="18" t="s">
        <v>19</v>
      </c>
      <c r="K113" s="18">
        <v>2068961</v>
      </c>
      <c r="L113" s="18">
        <v>5.5</v>
      </c>
      <c r="M113" s="18">
        <v>11774.832</v>
      </c>
      <c r="N113" s="18" t="s">
        <v>20</v>
      </c>
      <c r="O113" s="19">
        <f t="shared" si="1"/>
        <v>0.75</v>
      </c>
      <c r="P113" s="18">
        <v>750</v>
      </c>
      <c r="Q113" s="22" t="s">
        <v>46</v>
      </c>
      <c r="R113" s="24"/>
      <c r="S113" s="24"/>
      <c r="T113" s="75" t="s">
        <v>324</v>
      </c>
      <c r="U113" s="20" t="s">
        <v>648</v>
      </c>
      <c r="V113" s="20"/>
      <c r="W113" s="21"/>
      <c r="X113" s="20"/>
      <c r="Y113" s="20"/>
      <c r="Z113" s="46" t="s">
        <v>537</v>
      </c>
      <c r="AH113" s="5"/>
      <c r="AI113" s="6"/>
    </row>
    <row r="114" spans="1:35" ht="123" hidden="1" customHeight="1">
      <c r="A114" s="28">
        <v>111</v>
      </c>
      <c r="B114" s="41" t="s">
        <v>371</v>
      </c>
      <c r="C114" s="30">
        <v>41913</v>
      </c>
      <c r="D114" s="16">
        <v>41897</v>
      </c>
      <c r="E114" s="46" t="s">
        <v>15</v>
      </c>
      <c r="F114" s="33" t="s">
        <v>953</v>
      </c>
      <c r="G114" s="33" t="s">
        <v>89</v>
      </c>
      <c r="H114" s="33" t="s">
        <v>18</v>
      </c>
      <c r="I114" s="33" t="s">
        <v>46</v>
      </c>
      <c r="J114" s="18" t="s">
        <v>19</v>
      </c>
      <c r="K114" s="33">
        <v>2189790</v>
      </c>
      <c r="L114" s="33">
        <v>180</v>
      </c>
      <c r="M114" s="33">
        <v>1753849.32</v>
      </c>
      <c r="N114" s="33" t="s">
        <v>20</v>
      </c>
      <c r="O114" s="19">
        <f t="shared" si="1"/>
        <v>0.75</v>
      </c>
      <c r="P114" s="33">
        <v>750</v>
      </c>
      <c r="Q114" s="22" t="s">
        <v>46</v>
      </c>
      <c r="R114" s="24"/>
      <c r="S114" s="24" t="s">
        <v>91</v>
      </c>
      <c r="T114" s="75" t="s">
        <v>93</v>
      </c>
      <c r="U114" s="20" t="s">
        <v>648</v>
      </c>
      <c r="V114" s="20"/>
      <c r="W114" s="21"/>
      <c r="X114" s="20"/>
      <c r="Y114" s="20"/>
      <c r="Z114" s="37" t="s">
        <v>457</v>
      </c>
      <c r="AH114" s="5"/>
      <c r="AI114" s="6"/>
    </row>
    <row r="115" spans="1:35" ht="123" customHeight="1">
      <c r="A115" s="28">
        <v>112</v>
      </c>
      <c r="B115" s="41" t="s">
        <v>372</v>
      </c>
      <c r="C115" s="30">
        <v>41926</v>
      </c>
      <c r="D115" s="16">
        <v>41899</v>
      </c>
      <c r="E115" s="25" t="s">
        <v>425</v>
      </c>
      <c r="F115" s="17" t="s">
        <v>953</v>
      </c>
      <c r="G115" s="17" t="s">
        <v>373</v>
      </c>
      <c r="H115" s="33" t="s">
        <v>39</v>
      </c>
      <c r="I115" s="17" t="s">
        <v>278</v>
      </c>
      <c r="J115" s="18" t="s">
        <v>25</v>
      </c>
      <c r="K115" s="18">
        <v>5601908</v>
      </c>
      <c r="L115" s="18">
        <v>360</v>
      </c>
      <c r="M115" s="18">
        <v>2615049.83</v>
      </c>
      <c r="N115" s="18" t="s">
        <v>41</v>
      </c>
      <c r="O115" s="19">
        <f t="shared" si="1"/>
        <v>0.16500000000000001</v>
      </c>
      <c r="P115" s="18">
        <v>165</v>
      </c>
      <c r="Q115" s="22" t="s">
        <v>26</v>
      </c>
      <c r="R115" s="24">
        <v>1</v>
      </c>
      <c r="S115" s="24" t="s">
        <v>712</v>
      </c>
      <c r="T115" s="75" t="s">
        <v>374</v>
      </c>
      <c r="U115" s="20">
        <v>41929</v>
      </c>
      <c r="V115" s="20">
        <v>42199</v>
      </c>
      <c r="W115" s="21">
        <v>23</v>
      </c>
      <c r="X115" s="20"/>
      <c r="Y115" s="20"/>
      <c r="Z115" s="31" t="s">
        <v>455</v>
      </c>
      <c r="AH115" s="5"/>
      <c r="AI115" s="6"/>
    </row>
    <row r="116" spans="1:35" ht="123" customHeight="1">
      <c r="A116" s="28">
        <v>113</v>
      </c>
      <c r="B116" s="41" t="s">
        <v>379</v>
      </c>
      <c r="C116" s="30">
        <v>41913</v>
      </c>
      <c r="D116" s="16">
        <v>41912</v>
      </c>
      <c r="E116" s="46" t="s">
        <v>15</v>
      </c>
      <c r="F116" s="36" t="s">
        <v>953</v>
      </c>
      <c r="G116" s="18" t="s">
        <v>378</v>
      </c>
      <c r="H116" s="33" t="s">
        <v>39</v>
      </c>
      <c r="I116" s="33" t="s">
        <v>46</v>
      </c>
      <c r="J116" s="18" t="s">
        <v>19</v>
      </c>
      <c r="K116" s="18">
        <v>9259712</v>
      </c>
      <c r="L116" s="33">
        <v>180</v>
      </c>
      <c r="M116" s="18">
        <v>1741388.4</v>
      </c>
      <c r="N116" s="18" t="s">
        <v>20</v>
      </c>
      <c r="O116" s="19">
        <f t="shared" si="1"/>
        <v>0.88</v>
      </c>
      <c r="P116" s="18">
        <v>880</v>
      </c>
      <c r="Q116" s="22" t="s">
        <v>46</v>
      </c>
      <c r="R116" s="24" t="s">
        <v>713</v>
      </c>
      <c r="S116" s="24" t="s">
        <v>744</v>
      </c>
      <c r="T116" s="75" t="s">
        <v>377</v>
      </c>
      <c r="U116" s="20">
        <v>41950</v>
      </c>
      <c r="V116" s="20"/>
      <c r="W116" s="21"/>
      <c r="X116" s="20"/>
      <c r="Y116" s="20">
        <v>41996</v>
      </c>
      <c r="Z116" s="22" t="s">
        <v>452</v>
      </c>
      <c r="AH116" s="5"/>
      <c r="AI116" s="6"/>
    </row>
    <row r="117" spans="1:35" ht="123" hidden="1" customHeight="1">
      <c r="A117" s="28">
        <v>114</v>
      </c>
      <c r="B117" s="41" t="s">
        <v>380</v>
      </c>
      <c r="C117" s="30">
        <v>41926</v>
      </c>
      <c r="D117" s="16">
        <v>41913</v>
      </c>
      <c r="E117" s="25" t="s">
        <v>425</v>
      </c>
      <c r="F117" s="17" t="s">
        <v>953</v>
      </c>
      <c r="G117" s="17" t="s">
        <v>321</v>
      </c>
      <c r="H117" s="17" t="s">
        <v>107</v>
      </c>
      <c r="I117" s="17" t="s">
        <v>69</v>
      </c>
      <c r="J117" s="18" t="s">
        <v>69</v>
      </c>
      <c r="K117" s="18">
        <v>4763833</v>
      </c>
      <c r="L117" s="18">
        <v>1728</v>
      </c>
      <c r="M117" s="18">
        <v>19723792.140000001</v>
      </c>
      <c r="N117" s="18" t="s">
        <v>20</v>
      </c>
      <c r="O117" s="19">
        <f t="shared" si="1"/>
        <v>4</v>
      </c>
      <c r="P117" s="18">
        <v>4000</v>
      </c>
      <c r="Q117" s="22" t="s">
        <v>82</v>
      </c>
      <c r="R117" s="24">
        <v>1</v>
      </c>
      <c r="S117" s="24" t="s">
        <v>747</v>
      </c>
      <c r="T117" s="75" t="s">
        <v>322</v>
      </c>
      <c r="U117" s="20">
        <v>41928</v>
      </c>
      <c r="V117" s="20">
        <v>42039</v>
      </c>
      <c r="W117" s="21">
        <v>11</v>
      </c>
      <c r="X117" s="20"/>
      <c r="Y117" s="20"/>
      <c r="Z117" s="31" t="s">
        <v>455</v>
      </c>
      <c r="AH117" s="5"/>
      <c r="AI117" s="6"/>
    </row>
    <row r="118" spans="1:35" ht="123" hidden="1" customHeight="1">
      <c r="A118" s="28">
        <v>115</v>
      </c>
      <c r="B118" s="41" t="s">
        <v>382</v>
      </c>
      <c r="C118" s="30">
        <v>41947</v>
      </c>
      <c r="D118" s="16">
        <v>41933</v>
      </c>
      <c r="E118" s="46" t="s">
        <v>15</v>
      </c>
      <c r="F118" s="17" t="s">
        <v>953</v>
      </c>
      <c r="G118" s="17" t="s">
        <v>383</v>
      </c>
      <c r="H118" s="17" t="s">
        <v>107</v>
      </c>
      <c r="I118" s="17" t="s">
        <v>144</v>
      </c>
      <c r="J118" s="18" t="s">
        <v>150</v>
      </c>
      <c r="K118" s="18">
        <v>305561</v>
      </c>
      <c r="L118" s="18">
        <v>16958</v>
      </c>
      <c r="M118" s="18">
        <v>222571264.5</v>
      </c>
      <c r="N118" s="18" t="s">
        <v>41</v>
      </c>
      <c r="O118" s="19">
        <f t="shared" si="1"/>
        <v>0.40100000000000002</v>
      </c>
      <c r="P118" s="18">
        <v>401</v>
      </c>
      <c r="Q118" s="22" t="s">
        <v>384</v>
      </c>
      <c r="R118" s="24">
        <v>2</v>
      </c>
      <c r="S118" s="24">
        <v>9602</v>
      </c>
      <c r="T118" s="75" t="s">
        <v>385</v>
      </c>
      <c r="U118" s="20">
        <v>41950</v>
      </c>
      <c r="V118" s="20"/>
      <c r="W118" s="21"/>
      <c r="X118" s="20"/>
      <c r="Y118" s="20">
        <f>U118+270</f>
        <v>42220</v>
      </c>
      <c r="Z118" s="23"/>
      <c r="AH118" s="5"/>
      <c r="AI118" s="6"/>
    </row>
    <row r="119" spans="1:35" ht="123" customHeight="1">
      <c r="A119" s="28">
        <v>116</v>
      </c>
      <c r="B119" s="41" t="s">
        <v>386</v>
      </c>
      <c r="C119" s="30">
        <v>41961</v>
      </c>
      <c r="D119" s="16">
        <v>41939</v>
      </c>
      <c r="E119" s="25" t="s">
        <v>425</v>
      </c>
      <c r="F119" s="17" t="s">
        <v>953</v>
      </c>
      <c r="G119" s="17" t="s">
        <v>387</v>
      </c>
      <c r="H119" s="33" t="s">
        <v>39</v>
      </c>
      <c r="I119" s="17" t="s">
        <v>318</v>
      </c>
      <c r="J119" s="18" t="s">
        <v>139</v>
      </c>
      <c r="K119" s="18">
        <v>5496961</v>
      </c>
      <c r="L119" s="18">
        <v>360</v>
      </c>
      <c r="M119" s="18">
        <v>3205043.64</v>
      </c>
      <c r="N119" s="18" t="s">
        <v>41</v>
      </c>
      <c r="O119" s="19">
        <f t="shared" si="1"/>
        <v>8.4000000000000005E-2</v>
      </c>
      <c r="P119" s="18">
        <v>84</v>
      </c>
      <c r="Q119" s="22" t="s">
        <v>274</v>
      </c>
      <c r="R119" s="24">
        <v>1</v>
      </c>
      <c r="S119" s="24" t="s">
        <v>753</v>
      </c>
      <c r="T119" s="75" t="s">
        <v>324</v>
      </c>
      <c r="U119" s="20">
        <v>41964</v>
      </c>
      <c r="V119" s="20">
        <v>42208</v>
      </c>
      <c r="W119" s="21">
        <v>24</v>
      </c>
      <c r="X119" s="20"/>
      <c r="Y119" s="20"/>
      <c r="Z119" s="31" t="s">
        <v>455</v>
      </c>
      <c r="AH119" s="5"/>
      <c r="AI119" s="6"/>
    </row>
    <row r="120" spans="1:35" ht="123" customHeight="1">
      <c r="A120" s="28">
        <v>117</v>
      </c>
      <c r="B120" s="41" t="s">
        <v>388</v>
      </c>
      <c r="C120" s="30">
        <v>41982</v>
      </c>
      <c r="D120" s="16">
        <v>41942</v>
      </c>
      <c r="E120" s="46" t="s">
        <v>15</v>
      </c>
      <c r="F120" s="17" t="s">
        <v>953</v>
      </c>
      <c r="G120" s="17" t="s">
        <v>392</v>
      </c>
      <c r="H120" s="33" t="s">
        <v>39</v>
      </c>
      <c r="I120" s="17" t="s">
        <v>272</v>
      </c>
      <c r="J120" s="18" t="s">
        <v>139</v>
      </c>
      <c r="K120" s="18">
        <v>5644933</v>
      </c>
      <c r="L120" s="18">
        <v>52</v>
      </c>
      <c r="M120" s="18">
        <v>1330657.8400000001</v>
      </c>
      <c r="N120" s="18" t="s">
        <v>41</v>
      </c>
      <c r="O120" s="19">
        <f t="shared" si="1"/>
        <v>0.23300000000000001</v>
      </c>
      <c r="P120" s="18">
        <v>233</v>
      </c>
      <c r="Q120" s="22" t="s">
        <v>272</v>
      </c>
      <c r="R120" s="24">
        <v>2</v>
      </c>
      <c r="S120" s="24" t="s">
        <v>754</v>
      </c>
      <c r="T120" s="75" t="s">
        <v>390</v>
      </c>
      <c r="U120" s="20">
        <v>41984</v>
      </c>
      <c r="V120" s="20"/>
      <c r="W120" s="21"/>
      <c r="X120" s="20"/>
      <c r="Y120" s="20">
        <f>U120+270</f>
        <v>42254</v>
      </c>
      <c r="Z120" s="23"/>
      <c r="AH120" s="5"/>
      <c r="AI120" s="6"/>
    </row>
    <row r="121" spans="1:35" ht="123" customHeight="1">
      <c r="A121" s="28">
        <v>118</v>
      </c>
      <c r="B121" s="41" t="s">
        <v>389</v>
      </c>
      <c r="C121" s="30">
        <v>41982</v>
      </c>
      <c r="D121" s="16">
        <v>41942</v>
      </c>
      <c r="E121" s="46" t="s">
        <v>15</v>
      </c>
      <c r="F121" s="17" t="s">
        <v>953</v>
      </c>
      <c r="G121" s="17" t="s">
        <v>391</v>
      </c>
      <c r="H121" s="33" t="s">
        <v>39</v>
      </c>
      <c r="I121" s="17" t="s">
        <v>279</v>
      </c>
      <c r="J121" s="18" t="s">
        <v>40</v>
      </c>
      <c r="K121" s="18">
        <v>372825</v>
      </c>
      <c r="L121" s="18">
        <v>200</v>
      </c>
      <c r="M121" s="18">
        <v>1191208.96</v>
      </c>
      <c r="N121" s="18" t="s">
        <v>41</v>
      </c>
      <c r="O121" s="19">
        <f t="shared" si="1"/>
        <v>8.9999999999999993E-3</v>
      </c>
      <c r="P121" s="18">
        <v>9</v>
      </c>
      <c r="Q121" s="22" t="s">
        <v>42</v>
      </c>
      <c r="R121" s="24" t="s">
        <v>718</v>
      </c>
      <c r="S121" s="24" t="s">
        <v>755</v>
      </c>
      <c r="T121" s="75" t="s">
        <v>510</v>
      </c>
      <c r="U121" s="20">
        <v>41983</v>
      </c>
      <c r="V121" s="20"/>
      <c r="W121" s="21"/>
      <c r="X121" s="20"/>
      <c r="Y121" s="20">
        <f>U121+270</f>
        <v>42253</v>
      </c>
      <c r="Z121" s="23"/>
      <c r="AH121" s="5"/>
      <c r="AI121" s="6"/>
    </row>
    <row r="122" spans="1:35" ht="123" hidden="1" customHeight="1">
      <c r="A122" s="28">
        <v>119</v>
      </c>
      <c r="B122" s="41" t="s">
        <v>393</v>
      </c>
      <c r="C122" s="30">
        <v>41990</v>
      </c>
      <c r="D122" s="16">
        <v>41954</v>
      </c>
      <c r="E122" s="46" t="s">
        <v>15</v>
      </c>
      <c r="F122" s="17" t="s">
        <v>953</v>
      </c>
      <c r="G122" s="17" t="s">
        <v>89</v>
      </c>
      <c r="H122" s="17" t="s">
        <v>18</v>
      </c>
      <c r="I122" s="36" t="s">
        <v>46</v>
      </c>
      <c r="J122" s="18" t="s">
        <v>19</v>
      </c>
      <c r="K122" s="36">
        <v>2166009</v>
      </c>
      <c r="L122" s="36">
        <v>5.0199999999999996</v>
      </c>
      <c r="M122" s="36">
        <v>62644.239000000001</v>
      </c>
      <c r="N122" s="18" t="s">
        <v>20</v>
      </c>
      <c r="O122" s="19">
        <f t="shared" si="1"/>
        <v>0.75</v>
      </c>
      <c r="P122" s="18">
        <v>750</v>
      </c>
      <c r="Q122" s="22" t="s">
        <v>46</v>
      </c>
      <c r="R122" s="24" t="s">
        <v>713</v>
      </c>
      <c r="S122" s="24" t="s">
        <v>726</v>
      </c>
      <c r="T122" s="75" t="s">
        <v>92</v>
      </c>
      <c r="U122" s="20" t="s">
        <v>648</v>
      </c>
      <c r="V122" s="20"/>
      <c r="W122" s="21"/>
      <c r="X122" s="42"/>
      <c r="Y122" s="20"/>
      <c r="Z122" s="37" t="s">
        <v>457</v>
      </c>
      <c r="AH122" s="5"/>
      <c r="AI122" s="6"/>
    </row>
    <row r="123" spans="1:35" ht="123" hidden="1" customHeight="1">
      <c r="A123" s="28">
        <v>120</v>
      </c>
      <c r="B123" s="41" t="s">
        <v>394</v>
      </c>
      <c r="C123" s="30">
        <v>41990</v>
      </c>
      <c r="D123" s="16">
        <v>41954</v>
      </c>
      <c r="E123" s="46" t="s">
        <v>15</v>
      </c>
      <c r="F123" s="17" t="s">
        <v>954</v>
      </c>
      <c r="G123" s="17" t="s">
        <v>89</v>
      </c>
      <c r="H123" s="17" t="s">
        <v>18</v>
      </c>
      <c r="I123" s="36" t="s">
        <v>46</v>
      </c>
      <c r="J123" s="18" t="s">
        <v>19</v>
      </c>
      <c r="K123" s="36">
        <v>325643</v>
      </c>
      <c r="L123" s="36">
        <v>40</v>
      </c>
      <c r="M123" s="36">
        <v>500039.08</v>
      </c>
      <c r="N123" s="18" t="s">
        <v>20</v>
      </c>
      <c r="O123" s="19">
        <f t="shared" si="1"/>
        <v>0.75</v>
      </c>
      <c r="P123" s="18">
        <v>750</v>
      </c>
      <c r="Q123" s="22" t="s">
        <v>46</v>
      </c>
      <c r="R123" s="24" t="s">
        <v>713</v>
      </c>
      <c r="S123" s="24" t="s">
        <v>726</v>
      </c>
      <c r="T123" s="75" t="s">
        <v>95</v>
      </c>
      <c r="U123" s="20" t="s">
        <v>648</v>
      </c>
      <c r="V123" s="20"/>
      <c r="W123" s="21"/>
      <c r="X123" s="42"/>
      <c r="Y123" s="20"/>
      <c r="Z123" s="37" t="s">
        <v>457</v>
      </c>
      <c r="AH123" s="5"/>
      <c r="AI123" s="6"/>
    </row>
    <row r="124" spans="1:35" ht="123" hidden="1" customHeight="1">
      <c r="A124" s="28">
        <v>121</v>
      </c>
      <c r="B124" s="41" t="s">
        <v>395</v>
      </c>
      <c r="C124" s="30">
        <v>41990</v>
      </c>
      <c r="D124" s="16">
        <v>41954</v>
      </c>
      <c r="E124" s="46" t="s">
        <v>15</v>
      </c>
      <c r="F124" s="33" t="s">
        <v>955</v>
      </c>
      <c r="G124" s="35" t="s">
        <v>254</v>
      </c>
      <c r="H124" s="17" t="s">
        <v>18</v>
      </c>
      <c r="I124" s="17" t="s">
        <v>114</v>
      </c>
      <c r="J124" s="18" t="s">
        <v>19</v>
      </c>
      <c r="K124" s="36">
        <v>2305281</v>
      </c>
      <c r="L124" s="36">
        <v>70</v>
      </c>
      <c r="M124" s="36">
        <v>0</v>
      </c>
      <c r="N124" s="18" t="s">
        <v>20</v>
      </c>
      <c r="O124" s="19">
        <f t="shared" si="1"/>
        <v>0.75</v>
      </c>
      <c r="P124" s="18">
        <v>750</v>
      </c>
      <c r="Q124" s="22" t="s">
        <v>46</v>
      </c>
      <c r="R124" s="24"/>
      <c r="S124" s="24"/>
      <c r="T124" s="75" t="s">
        <v>324</v>
      </c>
      <c r="U124" s="20" t="s">
        <v>648</v>
      </c>
      <c r="V124" s="20"/>
      <c r="W124" s="21"/>
      <c r="X124" s="42"/>
      <c r="Y124" s="20"/>
      <c r="Z124" s="37" t="s">
        <v>457</v>
      </c>
      <c r="AH124" s="5"/>
      <c r="AI124" s="6"/>
    </row>
    <row r="125" spans="1:35" ht="123" hidden="1" customHeight="1">
      <c r="A125" s="28">
        <v>122</v>
      </c>
      <c r="B125" s="41" t="s">
        <v>396</v>
      </c>
      <c r="C125" s="30">
        <v>41974</v>
      </c>
      <c r="D125" s="16">
        <v>41962</v>
      </c>
      <c r="E125" s="46" t="s">
        <v>15</v>
      </c>
      <c r="F125" s="17" t="s">
        <v>955</v>
      </c>
      <c r="G125" s="35" t="s">
        <v>400</v>
      </c>
      <c r="H125" s="17" t="s">
        <v>18</v>
      </c>
      <c r="I125" s="17" t="s">
        <v>129</v>
      </c>
      <c r="J125" s="18" t="s">
        <v>129</v>
      </c>
      <c r="K125" s="36" t="s">
        <v>401</v>
      </c>
      <c r="L125" s="36">
        <v>2</v>
      </c>
      <c r="M125" s="36">
        <v>14377.593000000001</v>
      </c>
      <c r="N125" s="18" t="s">
        <v>20</v>
      </c>
      <c r="O125" s="19">
        <f t="shared" si="1"/>
        <v>0.9</v>
      </c>
      <c r="P125" s="18">
        <v>900</v>
      </c>
      <c r="Q125" s="22" t="s">
        <v>130</v>
      </c>
      <c r="R125" s="24" t="s">
        <v>710</v>
      </c>
      <c r="S125" s="24">
        <v>4425</v>
      </c>
      <c r="T125" s="75" t="s">
        <v>324</v>
      </c>
      <c r="U125" s="20" t="s">
        <v>648</v>
      </c>
      <c r="V125" s="20"/>
      <c r="W125" s="21"/>
      <c r="X125" s="42"/>
      <c r="Y125" s="20"/>
      <c r="Z125" s="79" t="s">
        <v>416</v>
      </c>
      <c r="AH125" s="5"/>
      <c r="AI125" s="6"/>
    </row>
    <row r="126" spans="1:35" ht="123" hidden="1" customHeight="1">
      <c r="A126" s="28">
        <v>123</v>
      </c>
      <c r="B126" s="41" t="s">
        <v>397</v>
      </c>
      <c r="C126" s="30">
        <v>41975</v>
      </c>
      <c r="D126" s="16">
        <v>41962</v>
      </c>
      <c r="E126" s="46" t="s">
        <v>15</v>
      </c>
      <c r="F126" s="17" t="s">
        <v>955</v>
      </c>
      <c r="G126" s="35" t="s">
        <v>400</v>
      </c>
      <c r="H126" s="17" t="s">
        <v>18</v>
      </c>
      <c r="I126" s="17" t="s">
        <v>129</v>
      </c>
      <c r="J126" s="18" t="s">
        <v>129</v>
      </c>
      <c r="K126" s="36">
        <v>2831939</v>
      </c>
      <c r="L126" s="36">
        <v>3</v>
      </c>
      <c r="M126" s="36">
        <v>2619.0880000000002</v>
      </c>
      <c r="N126" s="18" t="s">
        <v>20</v>
      </c>
      <c r="O126" s="19">
        <f t="shared" si="1"/>
        <v>0.9</v>
      </c>
      <c r="P126" s="18">
        <v>900</v>
      </c>
      <c r="Q126" s="22" t="s">
        <v>130</v>
      </c>
      <c r="R126" s="24" t="s">
        <v>710</v>
      </c>
      <c r="S126" s="24">
        <v>4425</v>
      </c>
      <c r="T126" s="75" t="s">
        <v>324</v>
      </c>
      <c r="U126" s="20" t="s">
        <v>648</v>
      </c>
      <c r="V126" s="20"/>
      <c r="W126" s="21"/>
      <c r="X126" s="42"/>
      <c r="Y126" s="20"/>
      <c r="Z126" s="79" t="s">
        <v>416</v>
      </c>
      <c r="AH126" s="5"/>
      <c r="AI126" s="6"/>
    </row>
    <row r="127" spans="1:35" ht="123" hidden="1" customHeight="1">
      <c r="A127" s="28">
        <v>124</v>
      </c>
      <c r="B127" s="41" t="s">
        <v>398</v>
      </c>
      <c r="C127" s="30">
        <v>41976</v>
      </c>
      <c r="D127" s="16">
        <v>41962</v>
      </c>
      <c r="E127" s="46" t="s">
        <v>15</v>
      </c>
      <c r="F127" s="17" t="s">
        <v>955</v>
      </c>
      <c r="G127" s="35" t="s">
        <v>400</v>
      </c>
      <c r="H127" s="17" t="s">
        <v>18</v>
      </c>
      <c r="I127" s="17" t="s">
        <v>129</v>
      </c>
      <c r="J127" s="18" t="s">
        <v>129</v>
      </c>
      <c r="K127" s="36">
        <v>2831946</v>
      </c>
      <c r="L127" s="36">
        <v>5.01</v>
      </c>
      <c r="M127" s="36">
        <v>6635.51</v>
      </c>
      <c r="N127" s="18" t="s">
        <v>20</v>
      </c>
      <c r="O127" s="19">
        <f t="shared" si="1"/>
        <v>0.9</v>
      </c>
      <c r="P127" s="18">
        <v>900</v>
      </c>
      <c r="Q127" s="22" t="s">
        <v>130</v>
      </c>
      <c r="R127" s="24" t="s">
        <v>710</v>
      </c>
      <c r="S127" s="24">
        <v>4425</v>
      </c>
      <c r="T127" s="75" t="s">
        <v>324</v>
      </c>
      <c r="U127" s="20" t="s">
        <v>648</v>
      </c>
      <c r="V127" s="20"/>
      <c r="W127" s="21"/>
      <c r="X127" s="42"/>
      <c r="Y127" s="20"/>
      <c r="Z127" s="79" t="s">
        <v>416</v>
      </c>
      <c r="AH127" s="5"/>
      <c r="AI127" s="6"/>
    </row>
    <row r="128" spans="1:35" ht="123" customHeight="1">
      <c r="A128" s="28">
        <v>125</v>
      </c>
      <c r="B128" s="41" t="s">
        <v>404</v>
      </c>
      <c r="C128" s="30">
        <v>41974</v>
      </c>
      <c r="D128" s="16">
        <v>41970</v>
      </c>
      <c r="E128" s="46" t="s">
        <v>15</v>
      </c>
      <c r="F128" s="17" t="s">
        <v>955</v>
      </c>
      <c r="G128" s="35" t="s">
        <v>406</v>
      </c>
      <c r="H128" s="33" t="s">
        <v>39</v>
      </c>
      <c r="I128" s="17" t="s">
        <v>279</v>
      </c>
      <c r="J128" s="18" t="s">
        <v>40</v>
      </c>
      <c r="K128" s="36">
        <v>2187224</v>
      </c>
      <c r="L128" s="36">
        <v>6</v>
      </c>
      <c r="M128" s="36">
        <v>41833</v>
      </c>
      <c r="N128" s="18" t="s">
        <v>41</v>
      </c>
      <c r="O128" s="19">
        <f t="shared" si="1"/>
        <v>4.0000000000000001E-3</v>
      </c>
      <c r="P128" s="18">
        <v>4</v>
      </c>
      <c r="Q128" s="22" t="s">
        <v>384</v>
      </c>
      <c r="R128" s="24" t="s">
        <v>713</v>
      </c>
      <c r="S128" s="24" t="s">
        <v>756</v>
      </c>
      <c r="T128" s="75" t="s">
        <v>511</v>
      </c>
      <c r="U128" s="20">
        <v>42011</v>
      </c>
      <c r="V128" s="20"/>
      <c r="W128" s="21"/>
      <c r="X128" s="20"/>
      <c r="Y128" s="20">
        <f>U128+270</f>
        <v>42281</v>
      </c>
      <c r="Z128" s="23"/>
      <c r="AH128" s="5"/>
      <c r="AI128" s="6"/>
    </row>
    <row r="129" spans="1:35" ht="123" hidden="1" customHeight="1">
      <c r="A129" s="28">
        <v>126</v>
      </c>
      <c r="B129" s="41" t="s">
        <v>405</v>
      </c>
      <c r="C129" s="30">
        <v>41982</v>
      </c>
      <c r="D129" s="16">
        <v>41970</v>
      </c>
      <c r="E129" s="25" t="s">
        <v>29</v>
      </c>
      <c r="F129" s="17" t="s">
        <v>955</v>
      </c>
      <c r="G129" s="35" t="s">
        <v>409</v>
      </c>
      <c r="H129" s="17" t="s">
        <v>107</v>
      </c>
      <c r="I129" s="17" t="s">
        <v>279</v>
      </c>
      <c r="J129" s="18" t="s">
        <v>40</v>
      </c>
      <c r="K129" s="36">
        <v>2172192</v>
      </c>
      <c r="L129" s="36">
        <v>3390</v>
      </c>
      <c r="M129" s="36">
        <v>44694163.200000003</v>
      </c>
      <c r="N129" s="18" t="s">
        <v>20</v>
      </c>
      <c r="O129" s="19">
        <f t="shared" si="1"/>
        <v>1.2</v>
      </c>
      <c r="P129" s="18">
        <v>1200</v>
      </c>
      <c r="Q129" s="22" t="s">
        <v>42</v>
      </c>
      <c r="R129" s="24">
        <v>2</v>
      </c>
      <c r="S129" s="24" t="s">
        <v>749</v>
      </c>
      <c r="T129" s="75" t="s">
        <v>512</v>
      </c>
      <c r="U129" s="20">
        <v>42017</v>
      </c>
      <c r="V129" s="20">
        <v>42346</v>
      </c>
      <c r="W129" s="21">
        <v>26</v>
      </c>
      <c r="X129" s="20"/>
      <c r="Y129" s="20"/>
      <c r="Z129" s="23" t="s">
        <v>635</v>
      </c>
      <c r="AH129" s="5"/>
      <c r="AI129" s="6"/>
    </row>
    <row r="130" spans="1:35" ht="123" customHeight="1">
      <c r="A130" s="28">
        <v>127</v>
      </c>
      <c r="B130" s="41" t="s">
        <v>407</v>
      </c>
      <c r="C130" s="30">
        <v>41982</v>
      </c>
      <c r="D130" s="16">
        <v>41971</v>
      </c>
      <c r="E130" s="46" t="s">
        <v>15</v>
      </c>
      <c r="F130" s="17" t="s">
        <v>955</v>
      </c>
      <c r="G130" s="17" t="s">
        <v>338</v>
      </c>
      <c r="H130" s="33" t="s">
        <v>39</v>
      </c>
      <c r="I130" s="17" t="s">
        <v>144</v>
      </c>
      <c r="J130" s="18" t="s">
        <v>150</v>
      </c>
      <c r="K130" s="18">
        <v>2659189</v>
      </c>
      <c r="L130" s="18">
        <v>1500</v>
      </c>
      <c r="M130" s="18">
        <v>18534403.949999999</v>
      </c>
      <c r="N130" s="18" t="s">
        <v>41</v>
      </c>
      <c r="O130" s="19">
        <f t="shared" si="1"/>
        <v>7.1999999999999995E-2</v>
      </c>
      <c r="P130" s="18">
        <v>72</v>
      </c>
      <c r="Q130" s="22" t="s">
        <v>144</v>
      </c>
      <c r="R130" s="24" t="s">
        <v>713</v>
      </c>
      <c r="S130" s="24" t="s">
        <v>749</v>
      </c>
      <c r="T130" s="75" t="s">
        <v>513</v>
      </c>
      <c r="U130" s="20">
        <v>41983</v>
      </c>
      <c r="V130" s="20"/>
      <c r="W130" s="21"/>
      <c r="X130" s="20"/>
      <c r="Y130" s="20">
        <f>U130+270</f>
        <v>42253</v>
      </c>
      <c r="Z130" s="23"/>
      <c r="AH130" s="5"/>
      <c r="AI130" s="6"/>
    </row>
    <row r="131" spans="1:35" ht="123" customHeight="1">
      <c r="A131" s="28">
        <v>128</v>
      </c>
      <c r="B131" s="41" t="s">
        <v>408</v>
      </c>
      <c r="C131" s="30">
        <v>41974</v>
      </c>
      <c r="D131" s="16">
        <v>41971</v>
      </c>
      <c r="E131" s="46" t="s">
        <v>15</v>
      </c>
      <c r="F131" s="33" t="s">
        <v>955</v>
      </c>
      <c r="G131" s="33" t="s">
        <v>411</v>
      </c>
      <c r="H131" s="33" t="s">
        <v>39</v>
      </c>
      <c r="I131" s="18" t="s">
        <v>25</v>
      </c>
      <c r="J131" s="18" t="s">
        <v>25</v>
      </c>
      <c r="K131" s="18">
        <v>4399055</v>
      </c>
      <c r="L131" s="18">
        <v>6</v>
      </c>
      <c r="M131" s="18">
        <v>11349.093000000001</v>
      </c>
      <c r="N131" s="18" t="s">
        <v>41</v>
      </c>
      <c r="O131" s="19">
        <f t="shared" si="1"/>
        <v>2.8000000000000001E-2</v>
      </c>
      <c r="P131" s="18">
        <v>28</v>
      </c>
      <c r="Q131" s="22" t="s">
        <v>65</v>
      </c>
      <c r="R131" s="24" t="s">
        <v>732</v>
      </c>
      <c r="S131" s="24" t="s">
        <v>733</v>
      </c>
      <c r="T131" s="75" t="s">
        <v>514</v>
      </c>
      <c r="U131" s="20">
        <v>42011</v>
      </c>
      <c r="V131" s="20"/>
      <c r="W131" s="21"/>
      <c r="X131" s="20"/>
      <c r="Y131" s="20">
        <f>U131+270</f>
        <v>42281</v>
      </c>
      <c r="Z131" s="23" t="s">
        <v>589</v>
      </c>
      <c r="AH131" s="5"/>
      <c r="AI131" s="6"/>
    </row>
    <row r="132" spans="1:35" ht="123" customHeight="1">
      <c r="A132" s="28">
        <v>129</v>
      </c>
      <c r="B132" s="41" t="s">
        <v>412</v>
      </c>
      <c r="C132" s="30">
        <v>41974</v>
      </c>
      <c r="D132" s="16">
        <v>41989</v>
      </c>
      <c r="E132" s="46" t="s">
        <v>15</v>
      </c>
      <c r="F132" s="17" t="s">
        <v>956</v>
      </c>
      <c r="G132" s="35" t="s">
        <v>413</v>
      </c>
      <c r="H132" s="33" t="s">
        <v>39</v>
      </c>
      <c r="I132" s="17" t="s">
        <v>114</v>
      </c>
      <c r="J132" s="18" t="s">
        <v>19</v>
      </c>
      <c r="K132" s="36">
        <v>9538548</v>
      </c>
      <c r="L132" s="36">
        <v>16.02</v>
      </c>
      <c r="M132" s="36">
        <v>13448.322</v>
      </c>
      <c r="N132" s="18" t="s">
        <v>41</v>
      </c>
      <c r="O132" s="19">
        <f t="shared" ref="O132:O195" si="2">P132/1000</f>
        <v>2E-3</v>
      </c>
      <c r="P132" s="18">
        <v>2</v>
      </c>
      <c r="Q132" s="22" t="s">
        <v>21</v>
      </c>
      <c r="R132" s="24" t="s">
        <v>713</v>
      </c>
      <c r="S132" s="24" t="s">
        <v>757</v>
      </c>
      <c r="T132" s="75" t="s">
        <v>515</v>
      </c>
      <c r="U132" s="20">
        <v>42017</v>
      </c>
      <c r="V132" s="20"/>
      <c r="W132" s="21"/>
      <c r="X132" s="20"/>
      <c r="Y132" s="20">
        <f>U132+270</f>
        <v>42287</v>
      </c>
      <c r="Z132" s="23"/>
      <c r="AH132" s="5"/>
      <c r="AI132" s="6"/>
    </row>
    <row r="133" spans="1:35" ht="123" customHeight="1">
      <c r="A133" s="28">
        <v>130</v>
      </c>
      <c r="B133" s="41" t="s">
        <v>414</v>
      </c>
      <c r="C133" s="30">
        <v>42024</v>
      </c>
      <c r="D133" s="16">
        <v>41996</v>
      </c>
      <c r="E133" s="46" t="s">
        <v>15</v>
      </c>
      <c r="F133" s="36" t="s">
        <v>955</v>
      </c>
      <c r="G133" s="18" t="s">
        <v>378</v>
      </c>
      <c r="H133" s="33" t="s">
        <v>39</v>
      </c>
      <c r="I133" s="33" t="s">
        <v>46</v>
      </c>
      <c r="J133" s="18" t="s">
        <v>19</v>
      </c>
      <c r="K133" s="18">
        <v>9259712</v>
      </c>
      <c r="L133" s="18">
        <v>180</v>
      </c>
      <c r="M133" s="18">
        <v>1741388.4</v>
      </c>
      <c r="N133" s="18" t="s">
        <v>20</v>
      </c>
      <c r="O133" s="19">
        <f t="shared" si="2"/>
        <v>0.96499999999999997</v>
      </c>
      <c r="P133" s="18">
        <v>965</v>
      </c>
      <c r="Q133" s="22" t="s">
        <v>46</v>
      </c>
      <c r="R133" s="24" t="s">
        <v>713</v>
      </c>
      <c r="S133" s="24" t="s">
        <v>744</v>
      </c>
      <c r="T133" s="75" t="s">
        <v>516</v>
      </c>
      <c r="U133" s="20">
        <v>42038</v>
      </c>
      <c r="V133" s="20"/>
      <c r="W133" s="21"/>
      <c r="X133" s="20"/>
      <c r="Y133" s="20">
        <f>U133+270</f>
        <v>42308</v>
      </c>
      <c r="Z133" s="23"/>
      <c r="AH133" s="5"/>
      <c r="AI133" s="6"/>
    </row>
    <row r="134" spans="1:35" ht="123" customHeight="1">
      <c r="A134" s="28">
        <v>131</v>
      </c>
      <c r="B134" s="41" t="s">
        <v>415</v>
      </c>
      <c r="C134" s="30">
        <v>42024</v>
      </c>
      <c r="D134" s="16">
        <v>41996</v>
      </c>
      <c r="E134" s="46" t="s">
        <v>15</v>
      </c>
      <c r="F134" s="17" t="s">
        <v>955</v>
      </c>
      <c r="G134" s="33" t="s">
        <v>256</v>
      </c>
      <c r="H134" s="33" t="s">
        <v>39</v>
      </c>
      <c r="I134" s="17" t="s">
        <v>129</v>
      </c>
      <c r="J134" s="18" t="s">
        <v>129</v>
      </c>
      <c r="K134" s="36">
        <v>2881442</v>
      </c>
      <c r="L134" s="36">
        <v>3</v>
      </c>
      <c r="M134" s="36">
        <v>17973.663</v>
      </c>
      <c r="N134" s="18" t="s">
        <v>20</v>
      </c>
      <c r="O134" s="19">
        <f t="shared" si="2"/>
        <v>5.0000000000000001E-3</v>
      </c>
      <c r="P134" s="18">
        <v>5</v>
      </c>
      <c r="Q134" s="22" t="s">
        <v>130</v>
      </c>
      <c r="R134" s="24" t="s">
        <v>710</v>
      </c>
      <c r="S134" s="24">
        <v>4020</v>
      </c>
      <c r="T134" s="75" t="s">
        <v>517</v>
      </c>
      <c r="U134" s="20">
        <v>42038</v>
      </c>
      <c r="V134" s="20"/>
      <c r="W134" s="21"/>
      <c r="X134" s="20"/>
      <c r="Y134" s="20">
        <f>U134+270</f>
        <v>42308</v>
      </c>
      <c r="Z134" s="23"/>
      <c r="AH134" s="5"/>
      <c r="AI134" s="6"/>
    </row>
    <row r="135" spans="1:35" ht="123" hidden="1" customHeight="1">
      <c r="A135" s="28">
        <v>132</v>
      </c>
      <c r="B135" s="41" t="s">
        <v>418</v>
      </c>
      <c r="C135" s="30">
        <v>42005</v>
      </c>
      <c r="D135" s="16">
        <v>41997</v>
      </c>
      <c r="E135" s="46" t="s">
        <v>15</v>
      </c>
      <c r="F135" s="17" t="s">
        <v>955</v>
      </c>
      <c r="G135" s="33" t="s">
        <v>419</v>
      </c>
      <c r="H135" s="17" t="s">
        <v>18</v>
      </c>
      <c r="I135" s="17" t="s">
        <v>278</v>
      </c>
      <c r="J135" s="18" t="s">
        <v>56</v>
      </c>
      <c r="K135" s="36" t="s">
        <v>260</v>
      </c>
      <c r="L135" s="36">
        <v>8505</v>
      </c>
      <c r="M135" s="36">
        <v>223534221.59999999</v>
      </c>
      <c r="N135" s="18" t="s">
        <v>20</v>
      </c>
      <c r="O135" s="19">
        <f t="shared" si="2"/>
        <v>25</v>
      </c>
      <c r="P135" s="18">
        <v>25000</v>
      </c>
      <c r="Q135" s="22" t="s">
        <v>26</v>
      </c>
      <c r="R135" s="24"/>
      <c r="S135" s="24" t="s">
        <v>66</v>
      </c>
      <c r="T135" s="75" t="s">
        <v>458</v>
      </c>
      <c r="U135" s="20" t="s">
        <v>648</v>
      </c>
      <c r="V135" s="20"/>
      <c r="W135" s="21"/>
      <c r="X135" s="20"/>
      <c r="Y135" s="20"/>
      <c r="Z135" s="23" t="s">
        <v>549</v>
      </c>
      <c r="AH135" s="5"/>
      <c r="AI135" s="6"/>
    </row>
    <row r="136" spans="1:35" ht="123" customHeight="1">
      <c r="A136" s="28">
        <v>133</v>
      </c>
      <c r="B136" s="41" t="s">
        <v>420</v>
      </c>
      <c r="C136" s="30">
        <v>42031</v>
      </c>
      <c r="D136" s="16">
        <v>42004</v>
      </c>
      <c r="E136" s="46" t="s">
        <v>15</v>
      </c>
      <c r="F136" s="17" t="s">
        <v>955</v>
      </c>
      <c r="G136" s="33" t="s">
        <v>423</v>
      </c>
      <c r="H136" s="33" t="s">
        <v>39</v>
      </c>
      <c r="I136" s="17" t="s">
        <v>56</v>
      </c>
      <c r="J136" s="18" t="s">
        <v>56</v>
      </c>
      <c r="K136" s="36">
        <v>8100346</v>
      </c>
      <c r="L136" s="36">
        <v>315</v>
      </c>
      <c r="M136" s="36">
        <v>387949.32</v>
      </c>
      <c r="N136" s="18" t="s">
        <v>41</v>
      </c>
      <c r="O136" s="19">
        <f t="shared" si="2"/>
        <v>0.01</v>
      </c>
      <c r="P136" s="18">
        <v>10</v>
      </c>
      <c r="Q136" s="22" t="s">
        <v>57</v>
      </c>
      <c r="R136" s="24" t="s">
        <v>710</v>
      </c>
      <c r="S136" s="24">
        <v>28319</v>
      </c>
      <c r="T136" s="75" t="s">
        <v>518</v>
      </c>
      <c r="U136" s="20">
        <v>42045</v>
      </c>
      <c r="V136" s="20"/>
      <c r="W136" s="21"/>
      <c r="X136" s="20"/>
      <c r="Y136" s="20">
        <f t="shared" ref="Y136:Y144" si="3">U136+270</f>
        <v>42315</v>
      </c>
      <c r="Z136" s="23"/>
      <c r="AH136" s="5"/>
      <c r="AI136" s="6"/>
    </row>
    <row r="137" spans="1:35" ht="123" customHeight="1">
      <c r="A137" s="28">
        <v>134</v>
      </c>
      <c r="B137" s="41" t="s">
        <v>421</v>
      </c>
      <c r="C137" s="30">
        <v>42031</v>
      </c>
      <c r="D137" s="16">
        <v>42004</v>
      </c>
      <c r="E137" s="46" t="s">
        <v>15</v>
      </c>
      <c r="F137" s="17" t="s">
        <v>955</v>
      </c>
      <c r="G137" s="33" t="s">
        <v>422</v>
      </c>
      <c r="H137" s="33" t="s">
        <v>39</v>
      </c>
      <c r="I137" s="17" t="s">
        <v>56</v>
      </c>
      <c r="J137" s="18" t="s">
        <v>56</v>
      </c>
      <c r="K137" s="36">
        <v>8100346</v>
      </c>
      <c r="L137" s="36">
        <v>315</v>
      </c>
      <c r="M137" s="36">
        <v>387949.32</v>
      </c>
      <c r="N137" s="18" t="s">
        <v>41</v>
      </c>
      <c r="O137" s="19">
        <f t="shared" si="2"/>
        <v>0.01</v>
      </c>
      <c r="P137" s="18">
        <v>10</v>
      </c>
      <c r="Q137" s="22" t="s">
        <v>57</v>
      </c>
      <c r="R137" s="24" t="s">
        <v>710</v>
      </c>
      <c r="S137" s="24">
        <v>28319</v>
      </c>
      <c r="T137" s="75" t="s">
        <v>518</v>
      </c>
      <c r="U137" s="20">
        <v>42045</v>
      </c>
      <c r="V137" s="20"/>
      <c r="W137" s="21"/>
      <c r="X137" s="20"/>
      <c r="Y137" s="20">
        <f t="shared" si="3"/>
        <v>42315</v>
      </c>
      <c r="Z137" s="23"/>
      <c r="AH137" s="5"/>
      <c r="AI137" s="6"/>
    </row>
    <row r="138" spans="1:35" ht="123" hidden="1" customHeight="1">
      <c r="A138" s="28">
        <v>135</v>
      </c>
      <c r="B138" s="41" t="s">
        <v>424</v>
      </c>
      <c r="C138" s="30">
        <v>42024</v>
      </c>
      <c r="D138" s="16">
        <v>42023</v>
      </c>
      <c r="E138" s="46" t="s">
        <v>15</v>
      </c>
      <c r="F138" s="17" t="s">
        <v>955</v>
      </c>
      <c r="G138" s="17" t="s">
        <v>113</v>
      </c>
      <c r="H138" s="17" t="s">
        <v>18</v>
      </c>
      <c r="I138" s="17" t="s">
        <v>21</v>
      </c>
      <c r="J138" s="18" t="s">
        <v>19</v>
      </c>
      <c r="K138" s="18">
        <v>9559330</v>
      </c>
      <c r="L138" s="18">
        <v>378</v>
      </c>
      <c r="M138" s="18">
        <v>2910646.665</v>
      </c>
      <c r="N138" s="18" t="s">
        <v>20</v>
      </c>
      <c r="O138" s="19">
        <f t="shared" si="2"/>
        <v>0.5</v>
      </c>
      <c r="P138" s="18">
        <v>500</v>
      </c>
      <c r="Q138" s="22" t="s">
        <v>21</v>
      </c>
      <c r="R138" s="24" t="s">
        <v>713</v>
      </c>
      <c r="S138" s="24" t="s">
        <v>730</v>
      </c>
      <c r="T138" s="75" t="s">
        <v>115</v>
      </c>
      <c r="U138" s="20">
        <v>42032</v>
      </c>
      <c r="V138" s="20">
        <v>42132</v>
      </c>
      <c r="W138" s="21">
        <v>19</v>
      </c>
      <c r="X138" s="20">
        <v>41983</v>
      </c>
      <c r="Y138" s="20">
        <f t="shared" si="3"/>
        <v>42302</v>
      </c>
      <c r="Z138" s="22" t="s">
        <v>603</v>
      </c>
      <c r="AH138" s="5"/>
      <c r="AI138" s="6"/>
    </row>
    <row r="139" spans="1:35" ht="123" customHeight="1">
      <c r="A139" s="28">
        <v>136</v>
      </c>
      <c r="B139" s="41" t="s">
        <v>427</v>
      </c>
      <c r="C139" s="30">
        <v>42024</v>
      </c>
      <c r="D139" s="16">
        <v>42023</v>
      </c>
      <c r="E139" s="46" t="s">
        <v>15</v>
      </c>
      <c r="F139" s="17" t="s">
        <v>955</v>
      </c>
      <c r="G139" s="17" t="s">
        <v>428</v>
      </c>
      <c r="H139" s="33" t="s">
        <v>39</v>
      </c>
      <c r="I139" s="17" t="s">
        <v>100</v>
      </c>
      <c r="J139" s="18" t="s">
        <v>25</v>
      </c>
      <c r="K139" s="18">
        <v>9024279</v>
      </c>
      <c r="L139" s="18">
        <v>5.01</v>
      </c>
      <c r="M139" s="18">
        <v>22240</v>
      </c>
      <c r="N139" s="18" t="s">
        <v>41</v>
      </c>
      <c r="O139" s="19">
        <f t="shared" si="2"/>
        <v>0.01</v>
      </c>
      <c r="P139" s="18">
        <v>10</v>
      </c>
      <c r="Q139" s="22" t="s">
        <v>100</v>
      </c>
      <c r="R139" s="24" t="s">
        <v>722</v>
      </c>
      <c r="S139" s="24" t="s">
        <v>758</v>
      </c>
      <c r="T139" s="75" t="s">
        <v>429</v>
      </c>
      <c r="U139" s="20">
        <v>42080</v>
      </c>
      <c r="V139" s="20"/>
      <c r="W139" s="21"/>
      <c r="X139" s="20"/>
      <c r="Y139" s="20">
        <f t="shared" si="3"/>
        <v>42350</v>
      </c>
      <c r="Z139" s="23"/>
      <c r="AH139" s="5"/>
      <c r="AI139" s="6"/>
    </row>
    <row r="140" spans="1:35" ht="123" customHeight="1">
      <c r="A140" s="28">
        <v>137</v>
      </c>
      <c r="B140" s="41" t="s">
        <v>430</v>
      </c>
      <c r="C140" s="30">
        <v>42036</v>
      </c>
      <c r="D140" s="16">
        <v>42037</v>
      </c>
      <c r="E140" s="46" t="s">
        <v>15</v>
      </c>
      <c r="F140" s="17" t="s">
        <v>955</v>
      </c>
      <c r="G140" s="17" t="s">
        <v>435</v>
      </c>
      <c r="H140" s="33" t="s">
        <v>39</v>
      </c>
      <c r="I140" s="17" t="s">
        <v>272</v>
      </c>
      <c r="J140" s="18" t="s">
        <v>139</v>
      </c>
      <c r="K140" s="18">
        <v>7546900</v>
      </c>
      <c r="L140" s="18">
        <v>77.040000000000006</v>
      </c>
      <c r="M140" s="18">
        <v>155278.97500000001</v>
      </c>
      <c r="N140" s="18" t="s">
        <v>41</v>
      </c>
      <c r="O140" s="19">
        <f t="shared" si="2"/>
        <v>1.4999999999999999E-2</v>
      </c>
      <c r="P140" s="18">
        <v>15</v>
      </c>
      <c r="Q140" s="22" t="s">
        <v>272</v>
      </c>
      <c r="R140" s="24">
        <v>2</v>
      </c>
      <c r="S140" s="24" t="s">
        <v>752</v>
      </c>
      <c r="T140" s="75" t="s">
        <v>436</v>
      </c>
      <c r="U140" s="20">
        <v>42080</v>
      </c>
      <c r="V140" s="20"/>
      <c r="W140" s="21"/>
      <c r="X140" s="20"/>
      <c r="Y140" s="20">
        <f t="shared" si="3"/>
        <v>42350</v>
      </c>
      <c r="Z140" s="22" t="s">
        <v>452</v>
      </c>
      <c r="AH140" s="5"/>
      <c r="AI140" s="6"/>
    </row>
    <row r="141" spans="1:35" ht="123" customHeight="1">
      <c r="A141" s="28">
        <v>138</v>
      </c>
      <c r="B141" s="41" t="s">
        <v>431</v>
      </c>
      <c r="C141" s="30">
        <v>42036</v>
      </c>
      <c r="D141" s="16">
        <v>42037</v>
      </c>
      <c r="E141" s="46" t="s">
        <v>15</v>
      </c>
      <c r="F141" s="17" t="s">
        <v>920</v>
      </c>
      <c r="G141" s="17" t="s">
        <v>437</v>
      </c>
      <c r="H141" s="33" t="s">
        <v>39</v>
      </c>
      <c r="I141" s="17" t="s">
        <v>272</v>
      </c>
      <c r="J141" s="18" t="s">
        <v>139</v>
      </c>
      <c r="K141" s="18">
        <v>7546902</v>
      </c>
      <c r="L141" s="18">
        <v>57</v>
      </c>
      <c r="M141" s="18">
        <v>779262.43599999999</v>
      </c>
      <c r="N141" s="18" t="s">
        <v>41</v>
      </c>
      <c r="O141" s="19">
        <f t="shared" si="2"/>
        <v>1.4999999999999999E-2</v>
      </c>
      <c r="P141" s="18">
        <v>15</v>
      </c>
      <c r="Q141" s="22" t="s">
        <v>272</v>
      </c>
      <c r="R141" s="24">
        <v>2</v>
      </c>
      <c r="S141" s="24" t="s">
        <v>752</v>
      </c>
      <c r="T141" s="75" t="s">
        <v>436</v>
      </c>
      <c r="U141" s="20">
        <v>42079</v>
      </c>
      <c r="V141" s="20"/>
      <c r="W141" s="21"/>
      <c r="X141" s="20"/>
      <c r="Y141" s="20">
        <f t="shared" si="3"/>
        <v>42349</v>
      </c>
      <c r="Z141" s="22" t="s">
        <v>452</v>
      </c>
      <c r="AH141" s="5"/>
      <c r="AI141" s="6"/>
    </row>
    <row r="142" spans="1:35" ht="123" customHeight="1">
      <c r="A142" s="28">
        <v>139</v>
      </c>
      <c r="B142" s="41" t="s">
        <v>432</v>
      </c>
      <c r="C142" s="30">
        <v>42036</v>
      </c>
      <c r="D142" s="16">
        <v>42037</v>
      </c>
      <c r="E142" s="46" t="s">
        <v>15</v>
      </c>
      <c r="F142" s="17" t="s">
        <v>957</v>
      </c>
      <c r="G142" s="17" t="s">
        <v>438</v>
      </c>
      <c r="H142" s="33" t="s">
        <v>39</v>
      </c>
      <c r="I142" s="17" t="s">
        <v>272</v>
      </c>
      <c r="J142" s="18" t="s">
        <v>139</v>
      </c>
      <c r="K142" s="18">
        <v>7550213</v>
      </c>
      <c r="L142" s="18">
        <v>90</v>
      </c>
      <c r="M142" s="18">
        <v>62556.03</v>
      </c>
      <c r="N142" s="18" t="s">
        <v>41</v>
      </c>
      <c r="O142" s="19">
        <f t="shared" si="2"/>
        <v>1.4999999999999999E-2</v>
      </c>
      <c r="P142" s="18">
        <v>15</v>
      </c>
      <c r="Q142" s="22" t="s">
        <v>272</v>
      </c>
      <c r="R142" s="24">
        <v>2</v>
      </c>
      <c r="S142" s="24" t="s">
        <v>752</v>
      </c>
      <c r="T142" s="75" t="s">
        <v>436</v>
      </c>
      <c r="U142" s="20">
        <v>42079</v>
      </c>
      <c r="V142" s="20"/>
      <c r="W142" s="21"/>
      <c r="X142" s="20"/>
      <c r="Y142" s="20">
        <f t="shared" si="3"/>
        <v>42349</v>
      </c>
      <c r="Z142" s="22" t="s">
        <v>452</v>
      </c>
      <c r="AH142" s="5"/>
      <c r="AI142" s="6"/>
    </row>
    <row r="143" spans="1:35" ht="123" customHeight="1">
      <c r="A143" s="28">
        <v>140</v>
      </c>
      <c r="B143" s="41" t="s">
        <v>433</v>
      </c>
      <c r="C143" s="30">
        <v>42036</v>
      </c>
      <c r="D143" s="16">
        <v>42037</v>
      </c>
      <c r="E143" s="46" t="s">
        <v>15</v>
      </c>
      <c r="F143" s="17" t="s">
        <v>957</v>
      </c>
      <c r="G143" s="17" t="s">
        <v>439</v>
      </c>
      <c r="H143" s="33" t="s">
        <v>39</v>
      </c>
      <c r="I143" s="17" t="s">
        <v>272</v>
      </c>
      <c r="J143" s="18" t="s">
        <v>139</v>
      </c>
      <c r="K143" s="18">
        <v>7550215</v>
      </c>
      <c r="L143" s="18">
        <v>70.02</v>
      </c>
      <c r="M143" s="18">
        <v>336179.27500000002</v>
      </c>
      <c r="N143" s="18" t="s">
        <v>41</v>
      </c>
      <c r="O143" s="19">
        <f t="shared" si="2"/>
        <v>1.4999999999999999E-2</v>
      </c>
      <c r="P143" s="18">
        <v>15</v>
      </c>
      <c r="Q143" s="22" t="s">
        <v>272</v>
      </c>
      <c r="R143" s="24">
        <v>2</v>
      </c>
      <c r="S143" s="24" t="s">
        <v>752</v>
      </c>
      <c r="T143" s="75" t="s">
        <v>436</v>
      </c>
      <c r="U143" s="20">
        <v>42079</v>
      </c>
      <c r="V143" s="20"/>
      <c r="W143" s="21"/>
      <c r="X143" s="20"/>
      <c r="Y143" s="20">
        <f t="shared" si="3"/>
        <v>42349</v>
      </c>
      <c r="Z143" s="22" t="s">
        <v>452</v>
      </c>
      <c r="AH143" s="5"/>
      <c r="AI143" s="6"/>
    </row>
    <row r="144" spans="1:35" ht="123" customHeight="1">
      <c r="A144" s="28">
        <v>141</v>
      </c>
      <c r="B144" s="41" t="s">
        <v>434</v>
      </c>
      <c r="C144" s="30">
        <v>42036</v>
      </c>
      <c r="D144" s="16">
        <v>42037</v>
      </c>
      <c r="E144" s="46" t="s">
        <v>15</v>
      </c>
      <c r="F144" s="17" t="s">
        <v>958</v>
      </c>
      <c r="G144" s="17" t="s">
        <v>440</v>
      </c>
      <c r="H144" s="33" t="s">
        <v>39</v>
      </c>
      <c r="I144" s="17" t="s">
        <v>272</v>
      </c>
      <c r="J144" s="18" t="s">
        <v>139</v>
      </c>
      <c r="K144" s="18">
        <v>7550499</v>
      </c>
      <c r="L144" s="18">
        <v>150</v>
      </c>
      <c r="M144" s="18">
        <v>297276.5</v>
      </c>
      <c r="N144" s="18" t="s">
        <v>41</v>
      </c>
      <c r="O144" s="19">
        <f t="shared" si="2"/>
        <v>1.4999999999999999E-2</v>
      </c>
      <c r="P144" s="18">
        <v>15</v>
      </c>
      <c r="Q144" s="22" t="s">
        <v>272</v>
      </c>
      <c r="R144" s="24">
        <v>2</v>
      </c>
      <c r="S144" s="24" t="s">
        <v>752</v>
      </c>
      <c r="T144" s="75" t="s">
        <v>519</v>
      </c>
      <c r="U144" s="20">
        <v>42080</v>
      </c>
      <c r="V144" s="20"/>
      <c r="W144" s="21"/>
      <c r="X144" s="20"/>
      <c r="Y144" s="20">
        <f t="shared" si="3"/>
        <v>42350</v>
      </c>
      <c r="Z144" s="22" t="s">
        <v>452</v>
      </c>
      <c r="AH144" s="5"/>
      <c r="AI144" s="6"/>
    </row>
    <row r="145" spans="1:35" ht="123" hidden="1" customHeight="1">
      <c r="A145" s="28">
        <v>142</v>
      </c>
      <c r="B145" s="41" t="s">
        <v>442</v>
      </c>
      <c r="C145" s="30">
        <v>42036</v>
      </c>
      <c r="D145" s="16">
        <v>42048</v>
      </c>
      <c r="E145" s="46" t="s">
        <v>15</v>
      </c>
      <c r="F145" s="17" t="s">
        <v>955</v>
      </c>
      <c r="G145" s="17" t="s">
        <v>444</v>
      </c>
      <c r="H145" s="17" t="s">
        <v>107</v>
      </c>
      <c r="I145" s="17" t="s">
        <v>273</v>
      </c>
      <c r="J145" s="18" t="s">
        <v>139</v>
      </c>
      <c r="K145" s="18">
        <v>7562454</v>
      </c>
      <c r="L145" s="18">
        <v>4800</v>
      </c>
      <c r="M145" s="18">
        <v>3852176.85</v>
      </c>
      <c r="N145" s="18" t="s">
        <v>20</v>
      </c>
      <c r="O145" s="19">
        <f t="shared" si="2"/>
        <v>1.56</v>
      </c>
      <c r="P145" s="18">
        <v>1560</v>
      </c>
      <c r="Q145" s="22" t="s">
        <v>82</v>
      </c>
      <c r="R145" s="24" t="s">
        <v>710</v>
      </c>
      <c r="S145" s="24" t="s">
        <v>139</v>
      </c>
      <c r="T145" s="75" t="s">
        <v>520</v>
      </c>
      <c r="U145" s="20" t="s">
        <v>648</v>
      </c>
      <c r="V145" s="20"/>
      <c r="W145" s="21"/>
      <c r="X145" s="20"/>
      <c r="Y145" s="20"/>
      <c r="Z145" s="23"/>
      <c r="AH145" s="5"/>
      <c r="AI145" s="6"/>
    </row>
    <row r="146" spans="1:35" ht="123" hidden="1" customHeight="1">
      <c r="A146" s="28">
        <v>143</v>
      </c>
      <c r="B146" s="41" t="s">
        <v>445</v>
      </c>
      <c r="C146" s="30">
        <v>42059</v>
      </c>
      <c r="D146" s="16">
        <v>42051</v>
      </c>
      <c r="E146" s="46" t="s">
        <v>15</v>
      </c>
      <c r="F146" s="17" t="s">
        <v>955</v>
      </c>
      <c r="G146" s="17" t="s">
        <v>254</v>
      </c>
      <c r="H146" s="17" t="s">
        <v>18</v>
      </c>
      <c r="I146" s="17" t="s">
        <v>114</v>
      </c>
      <c r="J146" s="18" t="s">
        <v>19</v>
      </c>
      <c r="K146" s="36">
        <v>2166011</v>
      </c>
      <c r="L146" s="36">
        <v>5.0199999999999996</v>
      </c>
      <c r="M146" s="36">
        <v>6224</v>
      </c>
      <c r="N146" s="18" t="s">
        <v>20</v>
      </c>
      <c r="O146" s="19">
        <f t="shared" si="2"/>
        <v>0.75</v>
      </c>
      <c r="P146" s="18">
        <v>750</v>
      </c>
      <c r="Q146" s="22" t="s">
        <v>46</v>
      </c>
      <c r="R146" s="24" t="s">
        <v>713</v>
      </c>
      <c r="S146" s="24" t="s">
        <v>726</v>
      </c>
      <c r="T146" s="75" t="s">
        <v>447</v>
      </c>
      <c r="U146" s="20">
        <v>42065</v>
      </c>
      <c r="V146" s="20"/>
      <c r="W146" s="21"/>
      <c r="X146" s="20"/>
      <c r="Y146" s="20">
        <f>U146+270</f>
        <v>42335</v>
      </c>
      <c r="Z146" s="23" t="s">
        <v>631</v>
      </c>
      <c r="AH146" s="5"/>
      <c r="AI146" s="6"/>
    </row>
    <row r="147" spans="1:35" ht="123" hidden="1" customHeight="1">
      <c r="A147" s="28">
        <v>144</v>
      </c>
      <c r="B147" s="41" t="s">
        <v>446</v>
      </c>
      <c r="C147" s="30">
        <v>42059</v>
      </c>
      <c r="D147" s="16">
        <v>42051</v>
      </c>
      <c r="E147" s="25" t="s">
        <v>29</v>
      </c>
      <c r="F147" s="17" t="s">
        <v>955</v>
      </c>
      <c r="G147" s="17" t="s">
        <v>254</v>
      </c>
      <c r="H147" s="17" t="s">
        <v>18</v>
      </c>
      <c r="I147" s="17" t="s">
        <v>114</v>
      </c>
      <c r="J147" s="18" t="s">
        <v>19</v>
      </c>
      <c r="K147" s="18">
        <v>97139</v>
      </c>
      <c r="L147" s="18">
        <v>125</v>
      </c>
      <c r="M147" s="18">
        <v>1921086</v>
      </c>
      <c r="N147" s="18" t="s">
        <v>20</v>
      </c>
      <c r="O147" s="19">
        <f t="shared" si="2"/>
        <v>0.75</v>
      </c>
      <c r="P147" s="18">
        <v>750</v>
      </c>
      <c r="Q147" s="22" t="s">
        <v>46</v>
      </c>
      <c r="R147" s="24">
        <v>2</v>
      </c>
      <c r="S147" s="24" t="s">
        <v>726</v>
      </c>
      <c r="T147" s="75" t="s">
        <v>447</v>
      </c>
      <c r="U147" s="20">
        <v>42382</v>
      </c>
      <c r="V147" s="20">
        <v>42479</v>
      </c>
      <c r="W147" s="21">
        <v>63</v>
      </c>
      <c r="X147" s="20">
        <v>42207</v>
      </c>
      <c r="Y147" s="20"/>
      <c r="Z147" s="23" t="s">
        <v>635</v>
      </c>
      <c r="AH147" s="5"/>
      <c r="AI147" s="6"/>
    </row>
    <row r="148" spans="1:35" ht="123" customHeight="1">
      <c r="A148" s="28">
        <v>145</v>
      </c>
      <c r="B148" s="41" t="s">
        <v>460</v>
      </c>
      <c r="C148" s="30">
        <v>42064</v>
      </c>
      <c r="D148" s="16">
        <v>42058</v>
      </c>
      <c r="E148" s="46" t="s">
        <v>15</v>
      </c>
      <c r="F148" s="17" t="s">
        <v>955</v>
      </c>
      <c r="G148" s="17" t="s">
        <v>333</v>
      </c>
      <c r="H148" s="33" t="s">
        <v>39</v>
      </c>
      <c r="I148" s="17" t="s">
        <v>278</v>
      </c>
      <c r="J148" s="36" t="s">
        <v>25</v>
      </c>
      <c r="K148" s="18">
        <v>7037090</v>
      </c>
      <c r="L148" s="18">
        <v>3450</v>
      </c>
      <c r="M148" s="18">
        <v>5579239.9500000002</v>
      </c>
      <c r="N148" s="18" t="s">
        <v>20</v>
      </c>
      <c r="O148" s="19">
        <f t="shared" si="2"/>
        <v>1</v>
      </c>
      <c r="P148" s="18">
        <v>1000</v>
      </c>
      <c r="Q148" s="22" t="s">
        <v>26</v>
      </c>
      <c r="R148" s="24">
        <v>1</v>
      </c>
      <c r="S148" s="24" t="s">
        <v>76</v>
      </c>
      <c r="T148" s="75" t="s">
        <v>521</v>
      </c>
      <c r="U148" s="20">
        <v>42065</v>
      </c>
      <c r="V148" s="20"/>
      <c r="W148" s="21"/>
      <c r="X148" s="20"/>
      <c r="Y148" s="20">
        <f>270+U148</f>
        <v>42335</v>
      </c>
      <c r="Z148" s="23"/>
      <c r="AH148" s="5"/>
      <c r="AI148" s="6"/>
    </row>
    <row r="149" spans="1:35" ht="123" hidden="1" customHeight="1">
      <c r="A149" s="28">
        <v>146</v>
      </c>
      <c r="B149" s="41" t="s">
        <v>461</v>
      </c>
      <c r="C149" s="30">
        <v>42064</v>
      </c>
      <c r="D149" s="16">
        <v>42062</v>
      </c>
      <c r="E149" s="25" t="s">
        <v>425</v>
      </c>
      <c r="F149" s="17" t="s">
        <v>955</v>
      </c>
      <c r="G149" s="17" t="s">
        <v>462</v>
      </c>
      <c r="H149" s="17" t="s">
        <v>107</v>
      </c>
      <c r="I149" s="17" t="s">
        <v>280</v>
      </c>
      <c r="J149" s="36" t="s">
        <v>25</v>
      </c>
      <c r="K149" s="18">
        <v>7301443</v>
      </c>
      <c r="L149" s="18">
        <v>3000</v>
      </c>
      <c r="M149" s="18">
        <v>1656652</v>
      </c>
      <c r="N149" s="18" t="s">
        <v>20</v>
      </c>
      <c r="O149" s="19">
        <f t="shared" si="2"/>
        <v>2</v>
      </c>
      <c r="P149" s="18">
        <v>2000</v>
      </c>
      <c r="Q149" s="22" t="s">
        <v>100</v>
      </c>
      <c r="R149" s="24">
        <v>3</v>
      </c>
      <c r="S149" s="24" t="s">
        <v>727</v>
      </c>
      <c r="T149" s="75" t="s">
        <v>522</v>
      </c>
      <c r="U149" s="20">
        <v>42159</v>
      </c>
      <c r="V149" s="20">
        <v>42319</v>
      </c>
      <c r="W149" s="21">
        <v>25</v>
      </c>
      <c r="X149" s="20"/>
      <c r="Y149" s="20"/>
      <c r="Z149" s="77" t="s">
        <v>829</v>
      </c>
      <c r="AH149" s="5"/>
      <c r="AI149" s="6"/>
    </row>
    <row r="150" spans="1:35" ht="123" hidden="1" customHeight="1">
      <c r="A150" s="28">
        <v>147</v>
      </c>
      <c r="B150" s="41" t="s">
        <v>463</v>
      </c>
      <c r="C150" s="30">
        <v>42087</v>
      </c>
      <c r="D150" s="16">
        <v>42079</v>
      </c>
      <c r="E150" s="25" t="s">
        <v>29</v>
      </c>
      <c r="F150" s="17" t="s">
        <v>955</v>
      </c>
      <c r="G150" s="17" t="s">
        <v>342</v>
      </c>
      <c r="H150" s="17" t="s">
        <v>107</v>
      </c>
      <c r="I150" s="17" t="s">
        <v>280</v>
      </c>
      <c r="J150" s="36" t="s">
        <v>25</v>
      </c>
      <c r="K150" s="18">
        <v>5276650</v>
      </c>
      <c r="L150" s="18">
        <v>6400</v>
      </c>
      <c r="M150" s="18">
        <v>124202504.7</v>
      </c>
      <c r="N150" s="18" t="s">
        <v>20</v>
      </c>
      <c r="O150" s="19">
        <f t="shared" si="2"/>
        <v>4</v>
      </c>
      <c r="P150" s="18">
        <v>4000</v>
      </c>
      <c r="Q150" s="22" t="s">
        <v>274</v>
      </c>
      <c r="R150" s="24">
        <v>1</v>
      </c>
      <c r="S150" s="24" t="s">
        <v>750</v>
      </c>
      <c r="T150" s="75" t="s">
        <v>523</v>
      </c>
      <c r="U150" s="20">
        <v>42095</v>
      </c>
      <c r="V150" s="20">
        <v>42391</v>
      </c>
      <c r="W150" s="21">
        <v>28</v>
      </c>
      <c r="X150" s="20"/>
      <c r="Y150" s="20"/>
      <c r="Z150" s="23" t="s">
        <v>635</v>
      </c>
      <c r="AH150" s="5"/>
      <c r="AI150" s="6"/>
    </row>
    <row r="151" spans="1:35" ht="123" hidden="1" customHeight="1">
      <c r="A151" s="28">
        <v>148</v>
      </c>
      <c r="B151" s="41" t="s">
        <v>464</v>
      </c>
      <c r="C151" s="30">
        <v>42095</v>
      </c>
      <c r="D151" s="16">
        <v>42081</v>
      </c>
      <c r="E151" s="25" t="s">
        <v>29</v>
      </c>
      <c r="F151" s="17" t="s">
        <v>959</v>
      </c>
      <c r="G151" s="17" t="s">
        <v>465</v>
      </c>
      <c r="H151" s="17" t="s">
        <v>107</v>
      </c>
      <c r="I151" s="17" t="s">
        <v>40</v>
      </c>
      <c r="J151" s="36" t="s">
        <v>40</v>
      </c>
      <c r="K151" s="18">
        <v>2047424</v>
      </c>
      <c r="L151" s="18">
        <v>1600</v>
      </c>
      <c r="M151" s="18">
        <v>35998257.719999999</v>
      </c>
      <c r="N151" s="18" t="s">
        <v>20</v>
      </c>
      <c r="O151" s="19">
        <f t="shared" si="2"/>
        <v>1.2</v>
      </c>
      <c r="P151" s="18">
        <v>1200</v>
      </c>
      <c r="Q151" s="22" t="s">
        <v>271</v>
      </c>
      <c r="R151" s="24">
        <v>2</v>
      </c>
      <c r="S151" s="24">
        <v>3439</v>
      </c>
      <c r="T151" s="75" t="s">
        <v>524</v>
      </c>
      <c r="U151" s="20">
        <v>42170</v>
      </c>
      <c r="V151" s="20">
        <v>42439</v>
      </c>
      <c r="W151" s="21">
        <v>34</v>
      </c>
      <c r="X151" s="20"/>
      <c r="Y151" s="20"/>
      <c r="Z151" s="23" t="s">
        <v>635</v>
      </c>
      <c r="AH151" s="5"/>
      <c r="AI151" s="6"/>
    </row>
    <row r="152" spans="1:35" ht="123" hidden="1" customHeight="1">
      <c r="A152" s="28">
        <v>149</v>
      </c>
      <c r="B152" s="41" t="s">
        <v>466</v>
      </c>
      <c r="C152" s="30">
        <v>42095</v>
      </c>
      <c r="D152" s="16">
        <v>42083</v>
      </c>
      <c r="E152" s="25" t="s">
        <v>29</v>
      </c>
      <c r="F152" s="17" t="s">
        <v>960</v>
      </c>
      <c r="G152" s="17" t="s">
        <v>467</v>
      </c>
      <c r="H152" s="17" t="s">
        <v>18</v>
      </c>
      <c r="I152" s="17" t="s">
        <v>46</v>
      </c>
      <c r="J152" s="18" t="s">
        <v>19</v>
      </c>
      <c r="K152" s="18">
        <v>5195660</v>
      </c>
      <c r="L152" s="18">
        <v>495</v>
      </c>
      <c r="M152" s="18">
        <v>5320250.5199999996</v>
      </c>
      <c r="N152" s="18" t="s">
        <v>20</v>
      </c>
      <c r="O152" s="19">
        <f t="shared" si="2"/>
        <v>0.8</v>
      </c>
      <c r="P152" s="18">
        <v>800</v>
      </c>
      <c r="Q152" s="22" t="s">
        <v>46</v>
      </c>
      <c r="R152" s="24">
        <v>2</v>
      </c>
      <c r="S152" s="24" t="s">
        <v>744</v>
      </c>
      <c r="T152" s="75" t="s">
        <v>636</v>
      </c>
      <c r="U152" s="20">
        <v>42200</v>
      </c>
      <c r="V152" s="20">
        <v>42387</v>
      </c>
      <c r="W152" s="21">
        <v>27</v>
      </c>
      <c r="X152" s="20"/>
      <c r="Y152" s="20"/>
      <c r="Z152" s="23" t="s">
        <v>635</v>
      </c>
      <c r="AH152" s="5"/>
      <c r="AI152" s="6"/>
    </row>
    <row r="153" spans="1:35" ht="123" customHeight="1">
      <c r="A153" s="28">
        <v>150</v>
      </c>
      <c r="B153" s="41" t="s">
        <v>468</v>
      </c>
      <c r="C153" s="30">
        <v>42095</v>
      </c>
      <c r="D153" s="16">
        <v>42093</v>
      </c>
      <c r="E153" s="25" t="s">
        <v>425</v>
      </c>
      <c r="F153" s="17" t="s">
        <v>961</v>
      </c>
      <c r="G153" s="17" t="s">
        <v>469</v>
      </c>
      <c r="H153" s="33" t="s">
        <v>39</v>
      </c>
      <c r="I153" s="17" t="s">
        <v>21</v>
      </c>
      <c r="J153" s="18" t="s">
        <v>25</v>
      </c>
      <c r="K153" s="18">
        <v>7314468</v>
      </c>
      <c r="L153" s="18">
        <v>138</v>
      </c>
      <c r="M153" s="18">
        <v>183610.2</v>
      </c>
      <c r="N153" s="18" t="s">
        <v>41</v>
      </c>
      <c r="O153" s="19">
        <f t="shared" si="2"/>
        <v>0.02</v>
      </c>
      <c r="P153" s="18">
        <v>20</v>
      </c>
      <c r="Q153" s="22" t="s">
        <v>100</v>
      </c>
      <c r="R153" s="24">
        <v>1</v>
      </c>
      <c r="S153" s="24" t="s">
        <v>27</v>
      </c>
      <c r="T153" s="75" t="s">
        <v>525</v>
      </c>
      <c r="U153" s="20">
        <v>42110</v>
      </c>
      <c r="V153" s="20">
        <v>42394</v>
      </c>
      <c r="W153" s="21">
        <v>29</v>
      </c>
      <c r="X153" s="20"/>
      <c r="Y153" s="20"/>
      <c r="Z153" s="31" t="s">
        <v>455</v>
      </c>
      <c r="AH153" s="5"/>
      <c r="AI153" s="6"/>
    </row>
    <row r="154" spans="1:35" ht="123" customHeight="1">
      <c r="A154" s="28">
        <v>151</v>
      </c>
      <c r="B154" s="41" t="s">
        <v>470</v>
      </c>
      <c r="C154" s="30">
        <v>42095</v>
      </c>
      <c r="D154" s="16">
        <v>42093</v>
      </c>
      <c r="E154" s="46" t="s">
        <v>15</v>
      </c>
      <c r="F154" s="17" t="s">
        <v>962</v>
      </c>
      <c r="G154" s="17" t="s">
        <v>289</v>
      </c>
      <c r="H154" s="33" t="s">
        <v>39</v>
      </c>
      <c r="I154" s="17" t="s">
        <v>46</v>
      </c>
      <c r="J154" s="18" t="s">
        <v>19</v>
      </c>
      <c r="K154" s="18">
        <v>9299085</v>
      </c>
      <c r="L154" s="18">
        <v>7.27</v>
      </c>
      <c r="M154" s="18">
        <v>22321.214</v>
      </c>
      <c r="N154" s="18" t="s">
        <v>41</v>
      </c>
      <c r="O154" s="19">
        <f t="shared" si="2"/>
        <v>5.0000000000000001E-3</v>
      </c>
      <c r="P154" s="18">
        <v>5</v>
      </c>
      <c r="Q154" s="22" t="s">
        <v>46</v>
      </c>
      <c r="R154" s="24" t="s">
        <v>710</v>
      </c>
      <c r="S154" s="24" t="s">
        <v>717</v>
      </c>
      <c r="T154" s="75" t="s">
        <v>526</v>
      </c>
      <c r="U154" s="20">
        <v>42110</v>
      </c>
      <c r="V154" s="20"/>
      <c r="W154" s="21"/>
      <c r="X154" s="20"/>
      <c r="Y154" s="20">
        <f>U154+270</f>
        <v>42380</v>
      </c>
      <c r="Z154" s="23" t="s">
        <v>633</v>
      </c>
      <c r="AH154" s="5"/>
      <c r="AI154" s="6"/>
    </row>
    <row r="155" spans="1:35" ht="123" customHeight="1">
      <c r="A155" s="28">
        <v>152</v>
      </c>
      <c r="B155" s="41" t="s">
        <v>471</v>
      </c>
      <c r="C155" s="30">
        <v>42108</v>
      </c>
      <c r="D155" s="16">
        <v>42101</v>
      </c>
      <c r="E155" s="25" t="s">
        <v>425</v>
      </c>
      <c r="F155" s="17" t="s">
        <v>963</v>
      </c>
      <c r="G155" s="17" t="s">
        <v>485</v>
      </c>
      <c r="H155" s="33" t="s">
        <v>39</v>
      </c>
      <c r="I155" s="17" t="s">
        <v>56</v>
      </c>
      <c r="J155" s="18" t="s">
        <v>56</v>
      </c>
      <c r="K155" s="18">
        <v>8087097</v>
      </c>
      <c r="L155" s="18">
        <v>165</v>
      </c>
      <c r="M155" s="18">
        <v>112389</v>
      </c>
      <c r="N155" s="18" t="s">
        <v>41</v>
      </c>
      <c r="O155" s="19">
        <f t="shared" si="2"/>
        <v>0.01</v>
      </c>
      <c r="P155" s="18">
        <v>10</v>
      </c>
      <c r="Q155" s="22" t="s">
        <v>486</v>
      </c>
      <c r="R155" s="24">
        <v>1</v>
      </c>
      <c r="S155" s="24">
        <v>28766</v>
      </c>
      <c r="T155" s="75" t="s">
        <v>527</v>
      </c>
      <c r="U155" s="20">
        <v>42118</v>
      </c>
      <c r="V155" s="20">
        <v>42199</v>
      </c>
      <c r="W155" s="21">
        <v>22</v>
      </c>
      <c r="X155" s="20"/>
      <c r="Y155" s="20"/>
      <c r="Z155" s="31" t="s">
        <v>455</v>
      </c>
      <c r="AH155" s="5"/>
      <c r="AI155" s="6"/>
    </row>
    <row r="156" spans="1:35" ht="123" customHeight="1">
      <c r="A156" s="28">
        <v>153</v>
      </c>
      <c r="B156" s="41" t="s">
        <v>472</v>
      </c>
      <c r="C156" s="30">
        <v>42108</v>
      </c>
      <c r="D156" s="16">
        <v>42102</v>
      </c>
      <c r="E156" s="25" t="s">
        <v>29</v>
      </c>
      <c r="F156" s="17" t="s">
        <v>964</v>
      </c>
      <c r="G156" s="17" t="s">
        <v>489</v>
      </c>
      <c r="H156" s="33" t="s">
        <v>39</v>
      </c>
      <c r="I156" s="17" t="s">
        <v>46</v>
      </c>
      <c r="J156" s="18" t="s">
        <v>19</v>
      </c>
      <c r="K156" s="18">
        <v>9243348</v>
      </c>
      <c r="L156" s="18">
        <v>259</v>
      </c>
      <c r="M156" s="18">
        <v>510146.76</v>
      </c>
      <c r="N156" s="18" t="s">
        <v>20</v>
      </c>
      <c r="O156" s="19">
        <f t="shared" si="2"/>
        <v>0.3</v>
      </c>
      <c r="P156" s="18">
        <v>300</v>
      </c>
      <c r="Q156" s="22" t="s">
        <v>46</v>
      </c>
      <c r="R156" s="24">
        <v>2</v>
      </c>
      <c r="S156" s="24" t="s">
        <v>726</v>
      </c>
      <c r="T156" s="75" t="s">
        <v>528</v>
      </c>
      <c r="U156" s="20">
        <v>42195</v>
      </c>
      <c r="V156" s="20">
        <v>42545</v>
      </c>
      <c r="W156" s="21">
        <v>72</v>
      </c>
      <c r="X156" s="20"/>
      <c r="Y156" s="20"/>
      <c r="Z156" s="23" t="s">
        <v>635</v>
      </c>
      <c r="AH156" s="5"/>
      <c r="AI156" s="6"/>
    </row>
    <row r="157" spans="1:35" ht="123" customHeight="1">
      <c r="A157" s="28">
        <v>154</v>
      </c>
      <c r="B157" s="41" t="s">
        <v>473</v>
      </c>
      <c r="C157" s="30">
        <v>42122</v>
      </c>
      <c r="D157" s="16">
        <v>42103</v>
      </c>
      <c r="E157" s="25" t="s">
        <v>29</v>
      </c>
      <c r="F157" s="17" t="s">
        <v>965</v>
      </c>
      <c r="G157" s="33" t="s">
        <v>563</v>
      </c>
      <c r="H157" s="33" t="s">
        <v>39</v>
      </c>
      <c r="I157" s="17" t="s">
        <v>318</v>
      </c>
      <c r="J157" s="18" t="s">
        <v>25</v>
      </c>
      <c r="K157" s="18">
        <v>7214660</v>
      </c>
      <c r="L157" s="18">
        <v>315</v>
      </c>
      <c r="M157" s="18">
        <v>887276.28</v>
      </c>
      <c r="N157" s="18" t="s">
        <v>41</v>
      </c>
      <c r="O157" s="19">
        <f t="shared" si="2"/>
        <v>4.0000000000000001E-3</v>
      </c>
      <c r="P157" s="18">
        <v>4</v>
      </c>
      <c r="Q157" s="22" t="s">
        <v>26</v>
      </c>
      <c r="R157" s="24">
        <v>1</v>
      </c>
      <c r="S157" s="24" t="s">
        <v>759</v>
      </c>
      <c r="T157" s="75" t="s">
        <v>529</v>
      </c>
      <c r="U157" s="20">
        <v>42132</v>
      </c>
      <c r="V157" s="20">
        <v>42474</v>
      </c>
      <c r="W157" s="21">
        <v>41</v>
      </c>
      <c r="X157" s="20"/>
      <c r="Y157" s="20"/>
      <c r="Z157" s="23" t="s">
        <v>635</v>
      </c>
      <c r="AH157" s="5"/>
      <c r="AI157" s="6"/>
    </row>
    <row r="158" spans="1:35" ht="123" customHeight="1">
      <c r="A158" s="28">
        <v>155</v>
      </c>
      <c r="B158" s="41" t="s">
        <v>474</v>
      </c>
      <c r="C158" s="30">
        <v>42122</v>
      </c>
      <c r="D158" s="16">
        <v>42103</v>
      </c>
      <c r="E158" s="25" t="s">
        <v>29</v>
      </c>
      <c r="F158" s="17" t="s">
        <v>966</v>
      </c>
      <c r="G158" s="33" t="s">
        <v>564</v>
      </c>
      <c r="H158" s="33" t="s">
        <v>39</v>
      </c>
      <c r="I158" s="17" t="s">
        <v>318</v>
      </c>
      <c r="J158" s="18" t="s">
        <v>25</v>
      </c>
      <c r="K158" s="18">
        <v>7214660</v>
      </c>
      <c r="L158" s="18">
        <v>315</v>
      </c>
      <c r="M158" s="18">
        <v>887276.28</v>
      </c>
      <c r="N158" s="18" t="s">
        <v>41</v>
      </c>
      <c r="O158" s="19">
        <f t="shared" si="2"/>
        <v>4.0000000000000001E-3</v>
      </c>
      <c r="P158" s="18">
        <v>4</v>
      </c>
      <c r="Q158" s="22" t="s">
        <v>26</v>
      </c>
      <c r="R158" s="24">
        <v>1</v>
      </c>
      <c r="S158" s="24" t="s">
        <v>759</v>
      </c>
      <c r="T158" s="75" t="s">
        <v>529</v>
      </c>
      <c r="U158" s="20">
        <v>42132</v>
      </c>
      <c r="V158" s="20">
        <v>42474</v>
      </c>
      <c r="W158" s="21">
        <v>42</v>
      </c>
      <c r="X158" s="20"/>
      <c r="Y158" s="20"/>
      <c r="Z158" s="23" t="s">
        <v>635</v>
      </c>
      <c r="AH158" s="5"/>
      <c r="AI158" s="6"/>
    </row>
    <row r="159" spans="1:35" ht="123" customHeight="1">
      <c r="A159" s="28">
        <v>156</v>
      </c>
      <c r="B159" s="41" t="s">
        <v>475</v>
      </c>
      <c r="C159" s="30">
        <v>42122</v>
      </c>
      <c r="D159" s="16">
        <v>42103</v>
      </c>
      <c r="E159" s="25" t="s">
        <v>29</v>
      </c>
      <c r="F159" s="17" t="s">
        <v>966</v>
      </c>
      <c r="G159" s="33" t="s">
        <v>565</v>
      </c>
      <c r="H159" s="33" t="s">
        <v>39</v>
      </c>
      <c r="I159" s="17" t="s">
        <v>318</v>
      </c>
      <c r="J159" s="18" t="s">
        <v>25</v>
      </c>
      <c r="K159" s="18">
        <v>7214660</v>
      </c>
      <c r="L159" s="18">
        <v>315</v>
      </c>
      <c r="M159" s="18">
        <v>887276.28</v>
      </c>
      <c r="N159" s="18" t="s">
        <v>41</v>
      </c>
      <c r="O159" s="19">
        <f t="shared" si="2"/>
        <v>4.0000000000000001E-3</v>
      </c>
      <c r="P159" s="18">
        <v>4</v>
      </c>
      <c r="Q159" s="22" t="s">
        <v>26</v>
      </c>
      <c r="R159" s="24">
        <v>1</v>
      </c>
      <c r="S159" s="24" t="s">
        <v>759</v>
      </c>
      <c r="T159" s="75" t="s">
        <v>529</v>
      </c>
      <c r="U159" s="20">
        <v>42132</v>
      </c>
      <c r="V159" s="20">
        <v>42474</v>
      </c>
      <c r="W159" s="21">
        <v>43</v>
      </c>
      <c r="X159" s="20"/>
      <c r="Y159" s="20"/>
      <c r="Z159" s="23" t="s">
        <v>635</v>
      </c>
      <c r="AH159" s="5"/>
      <c r="AI159" s="6"/>
    </row>
    <row r="160" spans="1:35" ht="123" customHeight="1">
      <c r="A160" s="28">
        <v>157</v>
      </c>
      <c r="B160" s="41" t="s">
        <v>476</v>
      </c>
      <c r="C160" s="30">
        <v>42122</v>
      </c>
      <c r="D160" s="16">
        <v>42103</v>
      </c>
      <c r="E160" s="25" t="s">
        <v>29</v>
      </c>
      <c r="F160" s="17" t="s">
        <v>966</v>
      </c>
      <c r="G160" s="33" t="s">
        <v>566</v>
      </c>
      <c r="H160" s="33" t="s">
        <v>39</v>
      </c>
      <c r="I160" s="17" t="s">
        <v>318</v>
      </c>
      <c r="J160" s="18" t="s">
        <v>25</v>
      </c>
      <c r="K160" s="18">
        <v>7214660</v>
      </c>
      <c r="L160" s="18">
        <v>315</v>
      </c>
      <c r="M160" s="18">
        <v>887276.28</v>
      </c>
      <c r="N160" s="18" t="s">
        <v>41</v>
      </c>
      <c r="O160" s="19">
        <f t="shared" si="2"/>
        <v>4.0000000000000001E-3</v>
      </c>
      <c r="P160" s="18">
        <v>4</v>
      </c>
      <c r="Q160" s="22" t="s">
        <v>26</v>
      </c>
      <c r="R160" s="24">
        <v>1</v>
      </c>
      <c r="S160" s="24" t="s">
        <v>759</v>
      </c>
      <c r="T160" s="75" t="s">
        <v>529</v>
      </c>
      <c r="U160" s="20">
        <v>42132</v>
      </c>
      <c r="V160" s="20">
        <v>42474</v>
      </c>
      <c r="W160" s="21">
        <v>44</v>
      </c>
      <c r="X160" s="20"/>
      <c r="Y160" s="20"/>
      <c r="Z160" s="23" t="s">
        <v>635</v>
      </c>
      <c r="AH160" s="5"/>
      <c r="AI160" s="6"/>
    </row>
    <row r="161" spans="1:35" ht="123" customHeight="1">
      <c r="A161" s="28">
        <v>158</v>
      </c>
      <c r="B161" s="41" t="s">
        <v>477</v>
      </c>
      <c r="C161" s="30">
        <v>42122</v>
      </c>
      <c r="D161" s="16">
        <v>42103</v>
      </c>
      <c r="E161" s="25" t="s">
        <v>29</v>
      </c>
      <c r="F161" s="17" t="s">
        <v>967</v>
      </c>
      <c r="G161" s="33" t="s">
        <v>567</v>
      </c>
      <c r="H161" s="33" t="s">
        <v>39</v>
      </c>
      <c r="I161" s="17" t="s">
        <v>318</v>
      </c>
      <c r="J161" s="18" t="s">
        <v>25</v>
      </c>
      <c r="K161" s="18">
        <v>7214660</v>
      </c>
      <c r="L161" s="18">
        <v>315</v>
      </c>
      <c r="M161" s="18">
        <v>887276.28</v>
      </c>
      <c r="N161" s="18" t="s">
        <v>41</v>
      </c>
      <c r="O161" s="19">
        <f t="shared" si="2"/>
        <v>4.0000000000000001E-3</v>
      </c>
      <c r="P161" s="18">
        <v>4</v>
      </c>
      <c r="Q161" s="22" t="s">
        <v>26</v>
      </c>
      <c r="R161" s="24">
        <v>1</v>
      </c>
      <c r="S161" s="24" t="s">
        <v>759</v>
      </c>
      <c r="T161" s="75" t="s">
        <v>529</v>
      </c>
      <c r="U161" s="20">
        <v>42132</v>
      </c>
      <c r="V161" s="20">
        <v>42474</v>
      </c>
      <c r="W161" s="21">
        <v>45</v>
      </c>
      <c r="X161" s="20"/>
      <c r="Y161" s="20"/>
      <c r="Z161" s="23" t="s">
        <v>635</v>
      </c>
      <c r="AH161" s="5"/>
      <c r="AI161" s="6"/>
    </row>
    <row r="162" spans="1:35" ht="123" customHeight="1">
      <c r="A162" s="28">
        <v>159</v>
      </c>
      <c r="B162" s="41" t="s">
        <v>478</v>
      </c>
      <c r="C162" s="30">
        <v>42122</v>
      </c>
      <c r="D162" s="16">
        <v>42103</v>
      </c>
      <c r="E162" s="25" t="s">
        <v>29</v>
      </c>
      <c r="F162" s="17" t="s">
        <v>968</v>
      </c>
      <c r="G162" s="33" t="s">
        <v>568</v>
      </c>
      <c r="H162" s="33" t="s">
        <v>39</v>
      </c>
      <c r="I162" s="17" t="s">
        <v>318</v>
      </c>
      <c r="J162" s="18" t="s">
        <v>25</v>
      </c>
      <c r="K162" s="18">
        <v>7214660</v>
      </c>
      <c r="L162" s="18">
        <v>315</v>
      </c>
      <c r="M162" s="18">
        <v>887276.28</v>
      </c>
      <c r="N162" s="18" t="s">
        <v>41</v>
      </c>
      <c r="O162" s="19">
        <f t="shared" si="2"/>
        <v>4.0000000000000001E-3</v>
      </c>
      <c r="P162" s="18">
        <v>4</v>
      </c>
      <c r="Q162" s="22" t="s">
        <v>26</v>
      </c>
      <c r="R162" s="24">
        <v>1</v>
      </c>
      <c r="S162" s="24" t="s">
        <v>759</v>
      </c>
      <c r="T162" s="75" t="s">
        <v>529</v>
      </c>
      <c r="U162" s="20">
        <v>42132</v>
      </c>
      <c r="V162" s="20">
        <v>42474</v>
      </c>
      <c r="W162" s="21">
        <v>46</v>
      </c>
      <c r="X162" s="20"/>
      <c r="Y162" s="20"/>
      <c r="Z162" s="23" t="s">
        <v>635</v>
      </c>
      <c r="AH162" s="5"/>
      <c r="AI162" s="6"/>
    </row>
    <row r="163" spans="1:35" ht="123" customHeight="1">
      <c r="A163" s="28">
        <v>160</v>
      </c>
      <c r="B163" s="41" t="s">
        <v>479</v>
      </c>
      <c r="C163" s="30">
        <v>42122</v>
      </c>
      <c r="D163" s="16">
        <v>42103</v>
      </c>
      <c r="E163" s="25" t="s">
        <v>29</v>
      </c>
      <c r="F163" s="17" t="s">
        <v>968</v>
      </c>
      <c r="G163" s="33" t="s">
        <v>569</v>
      </c>
      <c r="H163" s="33" t="s">
        <v>39</v>
      </c>
      <c r="I163" s="17" t="s">
        <v>318</v>
      </c>
      <c r="J163" s="18" t="s">
        <v>25</v>
      </c>
      <c r="K163" s="18">
        <v>7214660</v>
      </c>
      <c r="L163" s="18">
        <v>315</v>
      </c>
      <c r="M163" s="18">
        <v>887276.28</v>
      </c>
      <c r="N163" s="18" t="s">
        <v>41</v>
      </c>
      <c r="O163" s="19">
        <f t="shared" si="2"/>
        <v>4.0000000000000001E-3</v>
      </c>
      <c r="P163" s="18">
        <v>4</v>
      </c>
      <c r="Q163" s="22" t="s">
        <v>26</v>
      </c>
      <c r="R163" s="24">
        <v>1</v>
      </c>
      <c r="S163" s="24" t="s">
        <v>759</v>
      </c>
      <c r="T163" s="75" t="s">
        <v>530</v>
      </c>
      <c r="U163" s="20">
        <v>42132</v>
      </c>
      <c r="V163" s="20">
        <v>42474</v>
      </c>
      <c r="W163" s="21">
        <v>47</v>
      </c>
      <c r="X163" s="20"/>
      <c r="Y163" s="20"/>
      <c r="Z163" s="23" t="s">
        <v>635</v>
      </c>
      <c r="AH163" s="5"/>
      <c r="AI163" s="6"/>
    </row>
    <row r="164" spans="1:35" ht="123" customHeight="1">
      <c r="A164" s="28">
        <v>161</v>
      </c>
      <c r="B164" s="41" t="s">
        <v>480</v>
      </c>
      <c r="C164" s="30">
        <v>42122</v>
      </c>
      <c r="D164" s="16">
        <v>42103</v>
      </c>
      <c r="E164" s="25" t="s">
        <v>29</v>
      </c>
      <c r="F164" s="17" t="s">
        <v>968</v>
      </c>
      <c r="G164" s="33" t="s">
        <v>570</v>
      </c>
      <c r="H164" s="33" t="s">
        <v>39</v>
      </c>
      <c r="I164" s="17" t="s">
        <v>318</v>
      </c>
      <c r="J164" s="18" t="s">
        <v>25</v>
      </c>
      <c r="K164" s="18">
        <v>7214660</v>
      </c>
      <c r="L164" s="18">
        <v>315</v>
      </c>
      <c r="M164" s="18">
        <v>887276.28</v>
      </c>
      <c r="N164" s="18" t="s">
        <v>41</v>
      </c>
      <c r="O164" s="19">
        <f t="shared" si="2"/>
        <v>4.0000000000000001E-3</v>
      </c>
      <c r="P164" s="18">
        <v>4</v>
      </c>
      <c r="Q164" s="22" t="s">
        <v>26</v>
      </c>
      <c r="R164" s="24">
        <v>1</v>
      </c>
      <c r="S164" s="24" t="s">
        <v>759</v>
      </c>
      <c r="T164" s="75" t="s">
        <v>530</v>
      </c>
      <c r="U164" s="20">
        <v>42132</v>
      </c>
      <c r="V164" s="20">
        <v>42474</v>
      </c>
      <c r="W164" s="21">
        <v>48</v>
      </c>
      <c r="X164" s="20"/>
      <c r="Y164" s="20"/>
      <c r="Z164" s="23" t="s">
        <v>635</v>
      </c>
      <c r="AH164" s="5"/>
      <c r="AI164" s="6"/>
    </row>
    <row r="165" spans="1:35" ht="123" customHeight="1">
      <c r="A165" s="28">
        <v>162</v>
      </c>
      <c r="B165" s="41" t="s">
        <v>481</v>
      </c>
      <c r="C165" s="30">
        <v>42122</v>
      </c>
      <c r="D165" s="16">
        <v>42103</v>
      </c>
      <c r="E165" s="25" t="s">
        <v>29</v>
      </c>
      <c r="F165" s="17" t="s">
        <v>507</v>
      </c>
      <c r="G165" s="33" t="s">
        <v>577</v>
      </c>
      <c r="H165" s="33" t="s">
        <v>39</v>
      </c>
      <c r="I165" s="17" t="s">
        <v>318</v>
      </c>
      <c r="J165" s="18" t="s">
        <v>25</v>
      </c>
      <c r="K165" s="18">
        <v>7214660</v>
      </c>
      <c r="L165" s="18">
        <v>315</v>
      </c>
      <c r="M165" s="18">
        <v>887276.28</v>
      </c>
      <c r="N165" s="18" t="s">
        <v>41</v>
      </c>
      <c r="O165" s="19">
        <f t="shared" si="2"/>
        <v>4.0000000000000001E-3</v>
      </c>
      <c r="P165" s="18">
        <v>4</v>
      </c>
      <c r="Q165" s="22" t="s">
        <v>26</v>
      </c>
      <c r="R165" s="24">
        <v>1</v>
      </c>
      <c r="S165" s="24" t="s">
        <v>759</v>
      </c>
      <c r="T165" s="75" t="s">
        <v>530</v>
      </c>
      <c r="U165" s="20">
        <v>42132</v>
      </c>
      <c r="V165" s="20">
        <v>42474</v>
      </c>
      <c r="W165" s="21">
        <v>49</v>
      </c>
      <c r="X165" s="20"/>
      <c r="Y165" s="20"/>
      <c r="Z165" s="23" t="s">
        <v>635</v>
      </c>
      <c r="AH165" s="5"/>
      <c r="AI165" s="6"/>
    </row>
    <row r="166" spans="1:35" ht="123" customHeight="1">
      <c r="A166" s="28">
        <v>163</v>
      </c>
      <c r="B166" s="41" t="s">
        <v>482</v>
      </c>
      <c r="C166" s="30">
        <v>42122</v>
      </c>
      <c r="D166" s="16">
        <v>42103</v>
      </c>
      <c r="E166" s="25" t="s">
        <v>29</v>
      </c>
      <c r="F166" s="17" t="s">
        <v>507</v>
      </c>
      <c r="G166" s="33" t="s">
        <v>576</v>
      </c>
      <c r="H166" s="33" t="s">
        <v>39</v>
      </c>
      <c r="I166" s="17" t="s">
        <v>318</v>
      </c>
      <c r="J166" s="18" t="s">
        <v>25</v>
      </c>
      <c r="K166" s="18">
        <v>7214660</v>
      </c>
      <c r="L166" s="18">
        <v>315</v>
      </c>
      <c r="M166" s="18">
        <v>887276.28</v>
      </c>
      <c r="N166" s="18" t="s">
        <v>41</v>
      </c>
      <c r="O166" s="19">
        <f t="shared" si="2"/>
        <v>4.0000000000000001E-3</v>
      </c>
      <c r="P166" s="18">
        <v>4</v>
      </c>
      <c r="Q166" s="22" t="s">
        <v>26</v>
      </c>
      <c r="R166" s="24">
        <v>1</v>
      </c>
      <c r="S166" s="24" t="s">
        <v>759</v>
      </c>
      <c r="T166" s="75" t="s">
        <v>530</v>
      </c>
      <c r="U166" s="20">
        <v>42132</v>
      </c>
      <c r="V166" s="20">
        <v>42474</v>
      </c>
      <c r="W166" s="21">
        <v>50</v>
      </c>
      <c r="X166" s="20"/>
      <c r="Y166" s="20"/>
      <c r="Z166" s="23" t="s">
        <v>635</v>
      </c>
      <c r="AH166" s="5"/>
      <c r="AI166" s="6"/>
    </row>
    <row r="167" spans="1:35" ht="123" customHeight="1">
      <c r="A167" s="28">
        <v>164</v>
      </c>
      <c r="B167" s="41" t="s">
        <v>483</v>
      </c>
      <c r="C167" s="30">
        <v>42122</v>
      </c>
      <c r="D167" s="16">
        <v>42103</v>
      </c>
      <c r="E167" s="25" t="s">
        <v>29</v>
      </c>
      <c r="F167" s="17" t="s">
        <v>507</v>
      </c>
      <c r="G167" s="33" t="s">
        <v>575</v>
      </c>
      <c r="H167" s="33" t="s">
        <v>39</v>
      </c>
      <c r="I167" s="17" t="s">
        <v>318</v>
      </c>
      <c r="J167" s="18" t="s">
        <v>25</v>
      </c>
      <c r="K167" s="18">
        <v>7214660</v>
      </c>
      <c r="L167" s="18">
        <v>315</v>
      </c>
      <c r="M167" s="18">
        <v>887276.28</v>
      </c>
      <c r="N167" s="18" t="s">
        <v>41</v>
      </c>
      <c r="O167" s="19">
        <f t="shared" si="2"/>
        <v>4.0000000000000001E-3</v>
      </c>
      <c r="P167" s="18">
        <v>4</v>
      </c>
      <c r="Q167" s="22" t="s">
        <v>26</v>
      </c>
      <c r="R167" s="24">
        <v>1</v>
      </c>
      <c r="S167" s="24" t="s">
        <v>759</v>
      </c>
      <c r="T167" s="75" t="s">
        <v>531</v>
      </c>
      <c r="U167" s="20">
        <v>42132</v>
      </c>
      <c r="V167" s="20">
        <v>42474</v>
      </c>
      <c r="W167" s="21">
        <v>51</v>
      </c>
      <c r="X167" s="20"/>
      <c r="Y167" s="20"/>
      <c r="Z167" s="23" t="s">
        <v>635</v>
      </c>
      <c r="AH167" s="5"/>
      <c r="AI167" s="6"/>
    </row>
    <row r="168" spans="1:35" ht="123" customHeight="1">
      <c r="A168" s="28">
        <v>165</v>
      </c>
      <c r="B168" s="41" t="s">
        <v>484</v>
      </c>
      <c r="C168" s="30">
        <v>42122</v>
      </c>
      <c r="D168" s="16">
        <v>42103</v>
      </c>
      <c r="E168" s="25" t="s">
        <v>29</v>
      </c>
      <c r="F168" s="17" t="s">
        <v>507</v>
      </c>
      <c r="G168" s="33" t="s">
        <v>571</v>
      </c>
      <c r="H168" s="33" t="s">
        <v>39</v>
      </c>
      <c r="I168" s="17" t="s">
        <v>318</v>
      </c>
      <c r="J168" s="18" t="s">
        <v>25</v>
      </c>
      <c r="K168" s="18">
        <v>7214660</v>
      </c>
      <c r="L168" s="18">
        <v>315</v>
      </c>
      <c r="M168" s="18">
        <v>887276.28</v>
      </c>
      <c r="N168" s="18" t="s">
        <v>41</v>
      </c>
      <c r="O168" s="19">
        <f t="shared" si="2"/>
        <v>4.0000000000000001E-3</v>
      </c>
      <c r="P168" s="18">
        <v>4</v>
      </c>
      <c r="Q168" s="22" t="s">
        <v>26</v>
      </c>
      <c r="R168" s="24">
        <v>1</v>
      </c>
      <c r="S168" s="24" t="s">
        <v>759</v>
      </c>
      <c r="T168" s="75" t="s">
        <v>531</v>
      </c>
      <c r="U168" s="20">
        <v>42132</v>
      </c>
      <c r="V168" s="20">
        <v>42474</v>
      </c>
      <c r="W168" s="21">
        <v>52</v>
      </c>
      <c r="X168" s="20"/>
      <c r="Y168" s="20"/>
      <c r="Z168" s="23" t="s">
        <v>635</v>
      </c>
      <c r="AH168" s="5"/>
      <c r="AI168" s="6"/>
    </row>
    <row r="169" spans="1:35" ht="123" customHeight="1">
      <c r="A169" s="28">
        <v>166</v>
      </c>
      <c r="B169" s="41" t="s">
        <v>490</v>
      </c>
      <c r="C169" s="30">
        <v>42122</v>
      </c>
      <c r="D169" s="16">
        <v>42103</v>
      </c>
      <c r="E169" s="25" t="s">
        <v>29</v>
      </c>
      <c r="F169" s="17" t="s">
        <v>507</v>
      </c>
      <c r="G169" s="33" t="s">
        <v>572</v>
      </c>
      <c r="H169" s="33" t="s">
        <v>39</v>
      </c>
      <c r="I169" s="17" t="s">
        <v>318</v>
      </c>
      <c r="J169" s="18" t="s">
        <v>25</v>
      </c>
      <c r="K169" s="18">
        <v>7214660</v>
      </c>
      <c r="L169" s="18">
        <v>315</v>
      </c>
      <c r="M169" s="18">
        <v>887276.28</v>
      </c>
      <c r="N169" s="18" t="s">
        <v>41</v>
      </c>
      <c r="O169" s="19">
        <f t="shared" si="2"/>
        <v>4.0000000000000001E-3</v>
      </c>
      <c r="P169" s="18">
        <v>4</v>
      </c>
      <c r="Q169" s="22" t="s">
        <v>26</v>
      </c>
      <c r="R169" s="24">
        <v>1</v>
      </c>
      <c r="S169" s="24" t="s">
        <v>759</v>
      </c>
      <c r="T169" s="75" t="s">
        <v>531</v>
      </c>
      <c r="U169" s="20">
        <v>42132</v>
      </c>
      <c r="V169" s="20">
        <v>42474</v>
      </c>
      <c r="W169" s="21">
        <v>53</v>
      </c>
      <c r="X169" s="20"/>
      <c r="Y169" s="20"/>
      <c r="Z169" s="23" t="s">
        <v>635</v>
      </c>
      <c r="AH169" s="5"/>
      <c r="AI169" s="6"/>
    </row>
    <row r="170" spans="1:35" ht="123" customHeight="1">
      <c r="A170" s="28">
        <v>167</v>
      </c>
      <c r="B170" s="41" t="s">
        <v>491</v>
      </c>
      <c r="C170" s="30">
        <v>42122</v>
      </c>
      <c r="D170" s="16">
        <v>42103</v>
      </c>
      <c r="E170" s="25" t="s">
        <v>29</v>
      </c>
      <c r="F170" s="17" t="s">
        <v>507</v>
      </c>
      <c r="G170" s="33" t="s">
        <v>573</v>
      </c>
      <c r="H170" s="33" t="s">
        <v>39</v>
      </c>
      <c r="I170" s="17" t="s">
        <v>318</v>
      </c>
      <c r="J170" s="18" t="s">
        <v>25</v>
      </c>
      <c r="K170" s="18">
        <v>7214660</v>
      </c>
      <c r="L170" s="18">
        <v>315</v>
      </c>
      <c r="M170" s="18">
        <v>887276.28</v>
      </c>
      <c r="N170" s="18" t="s">
        <v>41</v>
      </c>
      <c r="O170" s="19">
        <f t="shared" si="2"/>
        <v>4.0000000000000001E-3</v>
      </c>
      <c r="P170" s="18">
        <v>4</v>
      </c>
      <c r="Q170" s="22" t="s">
        <v>26</v>
      </c>
      <c r="R170" s="24">
        <v>1</v>
      </c>
      <c r="S170" s="24" t="s">
        <v>759</v>
      </c>
      <c r="T170" s="75" t="s">
        <v>531</v>
      </c>
      <c r="U170" s="20">
        <v>42132</v>
      </c>
      <c r="V170" s="20">
        <v>42474</v>
      </c>
      <c r="W170" s="21">
        <v>54</v>
      </c>
      <c r="X170" s="20"/>
      <c r="Y170" s="20"/>
      <c r="Z170" s="23" t="s">
        <v>635</v>
      </c>
      <c r="AH170" s="5"/>
      <c r="AI170" s="6"/>
    </row>
    <row r="171" spans="1:35" ht="123" customHeight="1">
      <c r="A171" s="28">
        <v>168</v>
      </c>
      <c r="B171" s="41" t="s">
        <v>492</v>
      </c>
      <c r="C171" s="30">
        <v>42122</v>
      </c>
      <c r="D171" s="16">
        <v>42103</v>
      </c>
      <c r="E171" s="25" t="s">
        <v>29</v>
      </c>
      <c r="F171" s="17" t="s">
        <v>507</v>
      </c>
      <c r="G171" s="33" t="s">
        <v>574</v>
      </c>
      <c r="H171" s="33" t="s">
        <v>39</v>
      </c>
      <c r="I171" s="17" t="s">
        <v>318</v>
      </c>
      <c r="J171" s="18" t="s">
        <v>25</v>
      </c>
      <c r="K171" s="18">
        <v>7214660</v>
      </c>
      <c r="L171" s="18">
        <v>315</v>
      </c>
      <c r="M171" s="18">
        <v>887276.28</v>
      </c>
      <c r="N171" s="18" t="s">
        <v>41</v>
      </c>
      <c r="O171" s="19">
        <f t="shared" si="2"/>
        <v>4.0000000000000001E-3</v>
      </c>
      <c r="P171" s="18">
        <v>4</v>
      </c>
      <c r="Q171" s="22" t="s">
        <v>26</v>
      </c>
      <c r="R171" s="24">
        <v>1</v>
      </c>
      <c r="S171" s="24" t="s">
        <v>759</v>
      </c>
      <c r="T171" s="75" t="s">
        <v>531</v>
      </c>
      <c r="U171" s="20">
        <v>42132</v>
      </c>
      <c r="V171" s="20">
        <v>42474</v>
      </c>
      <c r="W171" s="21">
        <v>55</v>
      </c>
      <c r="X171" s="20"/>
      <c r="Y171" s="20"/>
      <c r="Z171" s="23" t="s">
        <v>635</v>
      </c>
      <c r="AH171" s="5"/>
      <c r="AI171" s="6"/>
    </row>
    <row r="172" spans="1:35" ht="123" hidden="1" customHeight="1">
      <c r="A172" s="28">
        <v>169</v>
      </c>
      <c r="B172" s="41" t="s">
        <v>493</v>
      </c>
      <c r="C172" s="30">
        <v>42108</v>
      </c>
      <c r="D172" s="16">
        <v>42104</v>
      </c>
      <c r="E172" s="46" t="s">
        <v>15</v>
      </c>
      <c r="F172" s="17" t="s">
        <v>487</v>
      </c>
      <c r="G172" s="33" t="s">
        <v>488</v>
      </c>
      <c r="H172" s="33" t="s">
        <v>18</v>
      </c>
      <c r="I172" s="17" t="s">
        <v>56</v>
      </c>
      <c r="J172" s="18" t="s">
        <v>494</v>
      </c>
      <c r="K172" s="18">
        <v>6411528</v>
      </c>
      <c r="L172" s="18">
        <v>166</v>
      </c>
      <c r="M172" s="18">
        <v>467072.7</v>
      </c>
      <c r="N172" s="18" t="s">
        <v>41</v>
      </c>
      <c r="O172" s="19">
        <f t="shared" si="2"/>
        <v>0.01</v>
      </c>
      <c r="P172" s="18">
        <v>10</v>
      </c>
      <c r="Q172" s="22" t="s">
        <v>486</v>
      </c>
      <c r="R172" s="24" t="s">
        <v>710</v>
      </c>
      <c r="S172" s="24">
        <v>28766</v>
      </c>
      <c r="T172" s="75" t="s">
        <v>532</v>
      </c>
      <c r="U172" s="20">
        <v>42121</v>
      </c>
      <c r="V172" s="20"/>
      <c r="W172" s="21"/>
      <c r="X172" s="20"/>
      <c r="Y172" s="20"/>
      <c r="Z172" s="23" t="s">
        <v>688</v>
      </c>
      <c r="AH172" s="5"/>
      <c r="AI172" s="6"/>
    </row>
    <row r="173" spans="1:35" ht="123" customHeight="1">
      <c r="A173" s="28">
        <v>170</v>
      </c>
      <c r="B173" s="41" t="s">
        <v>495</v>
      </c>
      <c r="C173" s="30">
        <v>42125</v>
      </c>
      <c r="D173" s="16">
        <v>42114</v>
      </c>
      <c r="E173" s="46" t="s">
        <v>15</v>
      </c>
      <c r="F173" s="17" t="s">
        <v>508</v>
      </c>
      <c r="G173" s="33" t="s">
        <v>496</v>
      </c>
      <c r="H173" s="33" t="s">
        <v>39</v>
      </c>
      <c r="I173" s="17" t="s">
        <v>318</v>
      </c>
      <c r="J173" s="18" t="s">
        <v>139</v>
      </c>
      <c r="K173" s="18">
        <v>7532929</v>
      </c>
      <c r="L173" s="18">
        <v>320</v>
      </c>
      <c r="M173" s="18">
        <v>784508.4</v>
      </c>
      <c r="N173" s="18" t="s">
        <v>41</v>
      </c>
      <c r="O173" s="19">
        <f t="shared" si="2"/>
        <v>3.2000000000000001E-2</v>
      </c>
      <c r="P173" s="18">
        <v>32</v>
      </c>
      <c r="Q173" s="22" t="s">
        <v>539</v>
      </c>
      <c r="R173" s="24" t="s">
        <v>746</v>
      </c>
      <c r="S173" s="24" t="s">
        <v>323</v>
      </c>
      <c r="T173" s="75" t="s">
        <v>533</v>
      </c>
      <c r="U173" s="20">
        <v>42135</v>
      </c>
      <c r="V173" s="20"/>
      <c r="W173" s="21"/>
      <c r="X173" s="20"/>
      <c r="Y173" s="20">
        <f>U173+270</f>
        <v>42405</v>
      </c>
      <c r="Z173" s="23" t="s">
        <v>604</v>
      </c>
      <c r="AH173" s="5"/>
      <c r="AI173" s="6"/>
    </row>
    <row r="174" spans="1:35" ht="123" hidden="1" customHeight="1">
      <c r="A174" s="28">
        <v>171</v>
      </c>
      <c r="B174" s="41" t="s">
        <v>500</v>
      </c>
      <c r="C174" s="30">
        <v>42125</v>
      </c>
      <c r="D174" s="16">
        <v>42122</v>
      </c>
      <c r="E174" s="25" t="s">
        <v>29</v>
      </c>
      <c r="F174" s="33" t="s">
        <v>501</v>
      </c>
      <c r="G174" s="33" t="s">
        <v>502</v>
      </c>
      <c r="H174" s="33" t="s">
        <v>18</v>
      </c>
      <c r="I174" s="17" t="s">
        <v>114</v>
      </c>
      <c r="J174" s="18" t="s">
        <v>19</v>
      </c>
      <c r="K174" s="18">
        <v>9410141</v>
      </c>
      <c r="L174" s="18">
        <v>2832</v>
      </c>
      <c r="M174" s="18">
        <v>32194279.440000001</v>
      </c>
      <c r="N174" s="18" t="s">
        <v>20</v>
      </c>
      <c r="O174" s="19">
        <f t="shared" si="2"/>
        <v>2.35</v>
      </c>
      <c r="P174" s="18">
        <v>2350</v>
      </c>
      <c r="Q174" s="22" t="s">
        <v>21</v>
      </c>
      <c r="R174" s="24">
        <v>2</v>
      </c>
      <c r="S174" s="24" t="s">
        <v>730</v>
      </c>
      <c r="T174" s="75" t="s">
        <v>534</v>
      </c>
      <c r="U174" s="20">
        <v>42200</v>
      </c>
      <c r="V174" s="20">
        <v>42516</v>
      </c>
      <c r="W174" s="21">
        <v>70</v>
      </c>
      <c r="X174" s="20"/>
      <c r="Y174" s="20"/>
      <c r="Z174" s="23" t="s">
        <v>864</v>
      </c>
      <c r="AH174" s="5"/>
      <c r="AI174" s="6"/>
    </row>
    <row r="175" spans="1:35" ht="123" hidden="1" customHeight="1">
      <c r="A175" s="28">
        <v>172</v>
      </c>
      <c r="B175" s="41" t="s">
        <v>503</v>
      </c>
      <c r="C175" s="30">
        <v>42156</v>
      </c>
      <c r="D175" s="16">
        <v>42145</v>
      </c>
      <c r="E175" s="76" t="s">
        <v>15</v>
      </c>
      <c r="F175" s="17" t="s">
        <v>403</v>
      </c>
      <c r="G175" s="35" t="s">
        <v>400</v>
      </c>
      <c r="H175" s="17" t="s">
        <v>18</v>
      </c>
      <c r="I175" s="17" t="s">
        <v>129</v>
      </c>
      <c r="J175" s="18" t="s">
        <v>129</v>
      </c>
      <c r="K175" s="36">
        <v>2831946</v>
      </c>
      <c r="L175" s="36">
        <v>5.01</v>
      </c>
      <c r="M175" s="43">
        <v>3821.5709999999999</v>
      </c>
      <c r="N175" s="18" t="s">
        <v>20</v>
      </c>
      <c r="O175" s="19">
        <f t="shared" si="2"/>
        <v>1</v>
      </c>
      <c r="P175" s="18">
        <v>1000</v>
      </c>
      <c r="Q175" s="22" t="s">
        <v>130</v>
      </c>
      <c r="R175" s="24">
        <v>1</v>
      </c>
      <c r="S175" s="24">
        <v>4425</v>
      </c>
      <c r="T175" s="75" t="s">
        <v>324</v>
      </c>
      <c r="U175" s="20">
        <v>42310</v>
      </c>
      <c r="V175" s="20"/>
      <c r="W175" s="21"/>
      <c r="X175" s="20"/>
      <c r="Y175" s="20">
        <f>U175+270</f>
        <v>42580</v>
      </c>
      <c r="Z175" s="23" t="s">
        <v>837</v>
      </c>
      <c r="AH175" s="5"/>
      <c r="AI175" s="6"/>
    </row>
    <row r="176" spans="1:35" ht="123" hidden="1" customHeight="1">
      <c r="A176" s="28">
        <v>173</v>
      </c>
      <c r="B176" s="41" t="s">
        <v>504</v>
      </c>
      <c r="C176" s="30">
        <v>42157</v>
      </c>
      <c r="D176" s="16">
        <v>42145</v>
      </c>
      <c r="E176" s="76" t="s">
        <v>15</v>
      </c>
      <c r="F176" s="17" t="s">
        <v>399</v>
      </c>
      <c r="G176" s="35" t="s">
        <v>400</v>
      </c>
      <c r="H176" s="17" t="s">
        <v>18</v>
      </c>
      <c r="I176" s="17" t="s">
        <v>129</v>
      </c>
      <c r="J176" s="18" t="s">
        <v>129</v>
      </c>
      <c r="K176" s="36">
        <v>4771305</v>
      </c>
      <c r="L176" s="36">
        <v>2</v>
      </c>
      <c r="M176" s="43">
        <v>13173.307000000001</v>
      </c>
      <c r="N176" s="18" t="s">
        <v>20</v>
      </c>
      <c r="O176" s="19">
        <f t="shared" si="2"/>
        <v>1</v>
      </c>
      <c r="P176" s="18">
        <v>1000</v>
      </c>
      <c r="Q176" s="22" t="s">
        <v>130</v>
      </c>
      <c r="R176" s="24">
        <v>1</v>
      </c>
      <c r="S176" s="24">
        <v>4425</v>
      </c>
      <c r="T176" s="75" t="s">
        <v>324</v>
      </c>
      <c r="U176" s="20">
        <v>42310</v>
      </c>
      <c r="V176" s="20"/>
      <c r="W176" s="21"/>
      <c r="X176" s="20"/>
      <c r="Y176" s="20">
        <f>U176+270</f>
        <v>42580</v>
      </c>
      <c r="Z176" s="23" t="s">
        <v>837</v>
      </c>
      <c r="AH176" s="5"/>
      <c r="AI176" s="6"/>
    </row>
    <row r="177" spans="1:35" ht="123" hidden="1" customHeight="1">
      <c r="A177" s="28">
        <v>174</v>
      </c>
      <c r="B177" s="41" t="s">
        <v>505</v>
      </c>
      <c r="C177" s="30">
        <v>42158</v>
      </c>
      <c r="D177" s="16">
        <v>42145</v>
      </c>
      <c r="E177" s="76" t="s">
        <v>15</v>
      </c>
      <c r="F177" s="17" t="s">
        <v>402</v>
      </c>
      <c r="G177" s="35" t="s">
        <v>400</v>
      </c>
      <c r="H177" s="17" t="s">
        <v>18</v>
      </c>
      <c r="I177" s="17" t="s">
        <v>129</v>
      </c>
      <c r="J177" s="18" t="s">
        <v>129</v>
      </c>
      <c r="K177" s="36">
        <v>2831939</v>
      </c>
      <c r="L177" s="36">
        <v>3</v>
      </c>
      <c r="M177" s="43">
        <v>2501.0169999999998</v>
      </c>
      <c r="N177" s="18" t="s">
        <v>20</v>
      </c>
      <c r="O177" s="19">
        <f t="shared" si="2"/>
        <v>1</v>
      </c>
      <c r="P177" s="18">
        <v>1000</v>
      </c>
      <c r="Q177" s="22" t="s">
        <v>130</v>
      </c>
      <c r="R177" s="24">
        <v>1</v>
      </c>
      <c r="S177" s="24">
        <v>4425</v>
      </c>
      <c r="T177" s="75" t="s">
        <v>324</v>
      </c>
      <c r="U177" s="20">
        <v>42310</v>
      </c>
      <c r="V177" s="20"/>
      <c r="W177" s="21"/>
      <c r="X177" s="20"/>
      <c r="Y177" s="20">
        <f>U177+270</f>
        <v>42580</v>
      </c>
      <c r="Z177" s="23" t="s">
        <v>837</v>
      </c>
      <c r="AH177" s="5"/>
      <c r="AI177" s="6"/>
    </row>
    <row r="178" spans="1:35" ht="123" customHeight="1">
      <c r="A178" s="28">
        <v>175</v>
      </c>
      <c r="B178" s="41" t="s">
        <v>541</v>
      </c>
      <c r="C178" s="30">
        <v>42159</v>
      </c>
      <c r="D178" s="16">
        <v>42151</v>
      </c>
      <c r="E178" s="25" t="s">
        <v>29</v>
      </c>
      <c r="F178" s="17" t="s">
        <v>548</v>
      </c>
      <c r="G178" s="33" t="s">
        <v>557</v>
      </c>
      <c r="H178" s="33" t="s">
        <v>39</v>
      </c>
      <c r="I178" s="17" t="s">
        <v>318</v>
      </c>
      <c r="J178" s="18" t="s">
        <v>25</v>
      </c>
      <c r="K178" s="36">
        <v>7168919</v>
      </c>
      <c r="L178" s="36">
        <v>350</v>
      </c>
      <c r="M178" s="36">
        <v>180732.12</v>
      </c>
      <c r="N178" s="18" t="s">
        <v>41</v>
      </c>
      <c r="O178" s="19">
        <f t="shared" si="2"/>
        <v>4.0000000000000001E-3</v>
      </c>
      <c r="P178" s="18">
        <v>4</v>
      </c>
      <c r="Q178" s="22" t="s">
        <v>26</v>
      </c>
      <c r="R178" s="24">
        <v>1</v>
      </c>
      <c r="S178" s="24" t="s">
        <v>759</v>
      </c>
      <c r="T178" s="75">
        <v>22341</v>
      </c>
      <c r="U178" s="20">
        <v>42166</v>
      </c>
      <c r="V178" s="20">
        <v>42474</v>
      </c>
      <c r="W178" s="21">
        <v>56</v>
      </c>
      <c r="X178" s="20"/>
      <c r="Y178" s="20"/>
      <c r="Z178" s="23" t="s">
        <v>635</v>
      </c>
      <c r="AH178" s="5"/>
      <c r="AI178" s="6"/>
    </row>
    <row r="179" spans="1:35" ht="123" customHeight="1">
      <c r="A179" s="28">
        <v>176</v>
      </c>
      <c r="B179" s="41" t="s">
        <v>542</v>
      </c>
      <c r="C179" s="30">
        <v>42160</v>
      </c>
      <c r="D179" s="16">
        <v>42151</v>
      </c>
      <c r="E179" s="25" t="s">
        <v>29</v>
      </c>
      <c r="F179" s="17" t="s">
        <v>548</v>
      </c>
      <c r="G179" s="33" t="s">
        <v>558</v>
      </c>
      <c r="H179" s="33" t="s">
        <v>39</v>
      </c>
      <c r="I179" s="17" t="s">
        <v>318</v>
      </c>
      <c r="J179" s="18" t="s">
        <v>25</v>
      </c>
      <c r="K179" s="36">
        <v>7168919</v>
      </c>
      <c r="L179" s="36">
        <v>350</v>
      </c>
      <c r="M179" s="36">
        <v>180732.12</v>
      </c>
      <c r="N179" s="18" t="s">
        <v>41</v>
      </c>
      <c r="O179" s="19">
        <f t="shared" si="2"/>
        <v>4.0000000000000001E-3</v>
      </c>
      <c r="P179" s="18">
        <v>4</v>
      </c>
      <c r="Q179" s="22" t="s">
        <v>26</v>
      </c>
      <c r="R179" s="24">
        <v>1</v>
      </c>
      <c r="S179" s="24" t="s">
        <v>759</v>
      </c>
      <c r="T179" s="75">
        <v>22341</v>
      </c>
      <c r="U179" s="20">
        <v>42166</v>
      </c>
      <c r="V179" s="20">
        <v>42474</v>
      </c>
      <c r="W179" s="21">
        <v>57</v>
      </c>
      <c r="X179" s="20"/>
      <c r="Y179" s="20"/>
      <c r="Z179" s="23" t="s">
        <v>635</v>
      </c>
      <c r="AH179" s="5"/>
      <c r="AI179" s="6"/>
    </row>
    <row r="180" spans="1:35" ht="123" customHeight="1">
      <c r="A180" s="28">
        <v>177</v>
      </c>
      <c r="B180" s="41" t="s">
        <v>543</v>
      </c>
      <c r="C180" s="30">
        <v>42161</v>
      </c>
      <c r="D180" s="16">
        <v>42151</v>
      </c>
      <c r="E180" s="25" t="s">
        <v>29</v>
      </c>
      <c r="F180" s="17" t="s">
        <v>548</v>
      </c>
      <c r="G180" s="33" t="s">
        <v>559</v>
      </c>
      <c r="H180" s="33" t="s">
        <v>39</v>
      </c>
      <c r="I180" s="17" t="s">
        <v>318</v>
      </c>
      <c r="J180" s="18" t="s">
        <v>25</v>
      </c>
      <c r="K180" s="36">
        <v>7168919</v>
      </c>
      <c r="L180" s="36">
        <v>350</v>
      </c>
      <c r="M180" s="36">
        <v>180732.12</v>
      </c>
      <c r="N180" s="18" t="s">
        <v>41</v>
      </c>
      <c r="O180" s="19">
        <f t="shared" si="2"/>
        <v>4.0000000000000001E-3</v>
      </c>
      <c r="P180" s="18">
        <v>4</v>
      </c>
      <c r="Q180" s="22" t="s">
        <v>26</v>
      </c>
      <c r="R180" s="24">
        <v>1</v>
      </c>
      <c r="S180" s="24" t="s">
        <v>759</v>
      </c>
      <c r="T180" s="75">
        <v>22341</v>
      </c>
      <c r="U180" s="20">
        <v>42166</v>
      </c>
      <c r="V180" s="20">
        <v>42474</v>
      </c>
      <c r="W180" s="21">
        <v>58</v>
      </c>
      <c r="X180" s="20"/>
      <c r="Y180" s="20"/>
      <c r="Z180" s="23" t="s">
        <v>635</v>
      </c>
      <c r="AH180" s="5"/>
      <c r="AI180" s="6"/>
    </row>
    <row r="181" spans="1:35" ht="123" customHeight="1">
      <c r="A181" s="28">
        <v>178</v>
      </c>
      <c r="B181" s="41" t="s">
        <v>544</v>
      </c>
      <c r="C181" s="30">
        <v>42162</v>
      </c>
      <c r="D181" s="16">
        <v>42151</v>
      </c>
      <c r="E181" s="25" t="s">
        <v>29</v>
      </c>
      <c r="F181" s="17" t="s">
        <v>548</v>
      </c>
      <c r="G181" s="33" t="s">
        <v>562</v>
      </c>
      <c r="H181" s="33" t="s">
        <v>39</v>
      </c>
      <c r="I181" s="17" t="s">
        <v>318</v>
      </c>
      <c r="J181" s="18" t="s">
        <v>25</v>
      </c>
      <c r="K181" s="36">
        <v>7168919</v>
      </c>
      <c r="L181" s="36">
        <v>350</v>
      </c>
      <c r="M181" s="36">
        <v>180732.12</v>
      </c>
      <c r="N181" s="18" t="s">
        <v>41</v>
      </c>
      <c r="O181" s="19">
        <f t="shared" si="2"/>
        <v>4.0000000000000001E-3</v>
      </c>
      <c r="P181" s="18">
        <v>4</v>
      </c>
      <c r="Q181" s="22" t="s">
        <v>26</v>
      </c>
      <c r="R181" s="24">
        <v>1</v>
      </c>
      <c r="S181" s="24" t="s">
        <v>759</v>
      </c>
      <c r="T181" s="75">
        <v>22342</v>
      </c>
      <c r="U181" s="20">
        <v>42166</v>
      </c>
      <c r="V181" s="20">
        <v>42474</v>
      </c>
      <c r="W181" s="21">
        <v>59</v>
      </c>
      <c r="X181" s="20"/>
      <c r="Y181" s="20"/>
      <c r="Z181" s="23" t="s">
        <v>635</v>
      </c>
      <c r="AH181" s="5"/>
      <c r="AI181" s="6"/>
    </row>
    <row r="182" spans="1:35" ht="123" customHeight="1">
      <c r="A182" s="28">
        <v>179</v>
      </c>
      <c r="B182" s="41" t="s">
        <v>545</v>
      </c>
      <c r="C182" s="30">
        <v>42163</v>
      </c>
      <c r="D182" s="16">
        <v>42151</v>
      </c>
      <c r="E182" s="25" t="s">
        <v>29</v>
      </c>
      <c r="F182" s="17" t="s">
        <v>548</v>
      </c>
      <c r="G182" s="33" t="s">
        <v>561</v>
      </c>
      <c r="H182" s="33" t="s">
        <v>39</v>
      </c>
      <c r="I182" s="17" t="s">
        <v>318</v>
      </c>
      <c r="J182" s="18" t="s">
        <v>25</v>
      </c>
      <c r="K182" s="36">
        <v>7168919</v>
      </c>
      <c r="L182" s="36">
        <v>350</v>
      </c>
      <c r="M182" s="36">
        <v>180732.12</v>
      </c>
      <c r="N182" s="18" t="s">
        <v>41</v>
      </c>
      <c r="O182" s="19">
        <f t="shared" si="2"/>
        <v>4.0000000000000001E-3</v>
      </c>
      <c r="P182" s="18">
        <v>4</v>
      </c>
      <c r="Q182" s="22" t="s">
        <v>26</v>
      </c>
      <c r="R182" s="24">
        <v>1</v>
      </c>
      <c r="S182" s="24" t="s">
        <v>759</v>
      </c>
      <c r="T182" s="75">
        <v>22342</v>
      </c>
      <c r="U182" s="20">
        <v>42166</v>
      </c>
      <c r="V182" s="20">
        <v>42474</v>
      </c>
      <c r="W182" s="21">
        <v>60</v>
      </c>
      <c r="X182" s="20"/>
      <c r="Y182" s="20"/>
      <c r="Z182" s="23" t="s">
        <v>635</v>
      </c>
      <c r="AH182" s="5"/>
      <c r="AI182" s="6"/>
    </row>
    <row r="183" spans="1:35" ht="123" customHeight="1">
      <c r="A183" s="28">
        <v>180</v>
      </c>
      <c r="B183" s="41" t="s">
        <v>546</v>
      </c>
      <c r="C183" s="30">
        <v>42164</v>
      </c>
      <c r="D183" s="16">
        <v>42151</v>
      </c>
      <c r="E183" s="25" t="s">
        <v>29</v>
      </c>
      <c r="F183" s="17" t="s">
        <v>548</v>
      </c>
      <c r="G183" s="33" t="s">
        <v>560</v>
      </c>
      <c r="H183" s="33" t="s">
        <v>39</v>
      </c>
      <c r="I183" s="17" t="s">
        <v>318</v>
      </c>
      <c r="J183" s="18" t="s">
        <v>25</v>
      </c>
      <c r="K183" s="36">
        <v>7168919</v>
      </c>
      <c r="L183" s="36">
        <v>350</v>
      </c>
      <c r="M183" s="36">
        <v>180732.12</v>
      </c>
      <c r="N183" s="18" t="s">
        <v>41</v>
      </c>
      <c r="O183" s="19">
        <f t="shared" si="2"/>
        <v>4.0000000000000001E-3</v>
      </c>
      <c r="P183" s="18">
        <v>4</v>
      </c>
      <c r="Q183" s="22" t="s">
        <v>26</v>
      </c>
      <c r="R183" s="24">
        <v>1</v>
      </c>
      <c r="S183" s="24" t="s">
        <v>759</v>
      </c>
      <c r="T183" s="75">
        <v>22341</v>
      </c>
      <c r="U183" s="20">
        <v>42166</v>
      </c>
      <c r="V183" s="20">
        <v>42474</v>
      </c>
      <c r="W183" s="21">
        <v>61</v>
      </c>
      <c r="X183" s="20"/>
      <c r="Y183" s="20"/>
      <c r="Z183" s="23" t="s">
        <v>635</v>
      </c>
      <c r="AH183" s="5"/>
      <c r="AI183" s="6"/>
    </row>
    <row r="184" spans="1:35" ht="123" customHeight="1">
      <c r="A184" s="28">
        <v>181</v>
      </c>
      <c r="B184" s="41" t="s">
        <v>547</v>
      </c>
      <c r="C184" s="30">
        <v>42165</v>
      </c>
      <c r="D184" s="16">
        <v>42151</v>
      </c>
      <c r="E184" s="25" t="s">
        <v>29</v>
      </c>
      <c r="F184" s="17" t="s">
        <v>548</v>
      </c>
      <c r="G184" s="33" t="s">
        <v>556</v>
      </c>
      <c r="H184" s="33" t="s">
        <v>39</v>
      </c>
      <c r="I184" s="17" t="s">
        <v>318</v>
      </c>
      <c r="J184" s="18" t="s">
        <v>25</v>
      </c>
      <c r="K184" s="36">
        <v>7168919</v>
      </c>
      <c r="L184" s="36">
        <v>350</v>
      </c>
      <c r="M184" s="36">
        <v>180732.12</v>
      </c>
      <c r="N184" s="18" t="s">
        <v>41</v>
      </c>
      <c r="O184" s="19">
        <f t="shared" si="2"/>
        <v>4.0000000000000001E-3</v>
      </c>
      <c r="P184" s="18">
        <v>4</v>
      </c>
      <c r="Q184" s="22" t="s">
        <v>26</v>
      </c>
      <c r="R184" s="24">
        <v>1</v>
      </c>
      <c r="S184" s="24" t="s">
        <v>759</v>
      </c>
      <c r="T184" s="75">
        <v>22341</v>
      </c>
      <c r="U184" s="20">
        <v>42166</v>
      </c>
      <c r="V184" s="20">
        <v>42474</v>
      </c>
      <c r="W184" s="21">
        <v>62</v>
      </c>
      <c r="X184" s="20"/>
      <c r="Y184" s="20"/>
      <c r="Z184" s="23" t="s">
        <v>635</v>
      </c>
      <c r="AH184" s="5"/>
      <c r="AI184" s="6"/>
    </row>
    <row r="185" spans="1:35" ht="123" hidden="1" customHeight="1">
      <c r="A185" s="28">
        <v>182</v>
      </c>
      <c r="B185" s="41" t="s">
        <v>550</v>
      </c>
      <c r="C185" s="30">
        <v>42186</v>
      </c>
      <c r="D185" s="16">
        <v>42166</v>
      </c>
      <c r="E185" s="25" t="s">
        <v>29</v>
      </c>
      <c r="F185" s="17" t="s">
        <v>135</v>
      </c>
      <c r="G185" s="17" t="s">
        <v>136</v>
      </c>
      <c r="H185" s="17" t="s">
        <v>18</v>
      </c>
      <c r="I185" s="17" t="s">
        <v>46</v>
      </c>
      <c r="J185" s="18" t="s">
        <v>19</v>
      </c>
      <c r="K185" s="18">
        <v>9227883</v>
      </c>
      <c r="L185" s="18">
        <v>1600</v>
      </c>
      <c r="M185" s="18">
        <v>40267585.799999997</v>
      </c>
      <c r="N185" s="18" t="s">
        <v>20</v>
      </c>
      <c r="O185" s="19">
        <f t="shared" si="2"/>
        <v>1</v>
      </c>
      <c r="P185" s="18">
        <v>1000</v>
      </c>
      <c r="Q185" s="22" t="s">
        <v>46</v>
      </c>
      <c r="R185" s="24">
        <v>1</v>
      </c>
      <c r="S185" s="24" t="s">
        <v>736</v>
      </c>
      <c r="T185" s="75" t="s">
        <v>137</v>
      </c>
      <c r="U185" s="20">
        <v>42200</v>
      </c>
      <c r="V185" s="20">
        <v>42495</v>
      </c>
      <c r="W185" s="21">
        <v>69</v>
      </c>
      <c r="X185" s="20">
        <v>42010</v>
      </c>
      <c r="Y185" s="20"/>
      <c r="Z185" s="23" t="s">
        <v>635</v>
      </c>
      <c r="AH185" s="5"/>
      <c r="AI185" s="6"/>
    </row>
    <row r="186" spans="1:35" ht="123" hidden="1" customHeight="1">
      <c r="A186" s="28">
        <v>183</v>
      </c>
      <c r="B186" s="41" t="s">
        <v>551</v>
      </c>
      <c r="C186" s="30">
        <v>42186</v>
      </c>
      <c r="D186" s="16">
        <v>42167</v>
      </c>
      <c r="E186" s="26" t="s">
        <v>15</v>
      </c>
      <c r="F186" s="17" t="s">
        <v>62</v>
      </c>
      <c r="G186" s="17" t="s">
        <v>506</v>
      </c>
      <c r="H186" s="17" t="s">
        <v>18</v>
      </c>
      <c r="I186" s="17" t="s">
        <v>278</v>
      </c>
      <c r="J186" s="18" t="s">
        <v>56</v>
      </c>
      <c r="K186" s="18" t="s">
        <v>258</v>
      </c>
      <c r="L186" s="18">
        <v>8505</v>
      </c>
      <c r="M186" s="18">
        <v>223534221.59999999</v>
      </c>
      <c r="N186" s="18" t="s">
        <v>20</v>
      </c>
      <c r="O186" s="19">
        <f t="shared" si="2"/>
        <v>0.5</v>
      </c>
      <c r="P186" s="18">
        <v>500</v>
      </c>
      <c r="Q186" s="22" t="s">
        <v>60</v>
      </c>
      <c r="R186" s="24" t="s">
        <v>713</v>
      </c>
      <c r="S186" s="24" t="s">
        <v>66</v>
      </c>
      <c r="T186" s="75" t="s">
        <v>259</v>
      </c>
      <c r="U186" s="20">
        <v>42198</v>
      </c>
      <c r="V186" s="20"/>
      <c r="W186" s="21"/>
      <c r="X186" s="20">
        <v>42053</v>
      </c>
      <c r="Y186" s="20"/>
      <c r="Z186" s="46"/>
      <c r="AH186" s="5"/>
      <c r="AI186" s="6"/>
    </row>
    <row r="187" spans="1:35" ht="123" hidden="1" customHeight="1">
      <c r="A187" s="28">
        <v>184</v>
      </c>
      <c r="B187" s="41" t="s">
        <v>552</v>
      </c>
      <c r="C187" s="30">
        <v>42186</v>
      </c>
      <c r="D187" s="16">
        <v>42179</v>
      </c>
      <c r="E187" s="46" t="s">
        <v>15</v>
      </c>
      <c r="F187" s="17" t="s">
        <v>311</v>
      </c>
      <c r="G187" s="17" t="s">
        <v>312</v>
      </c>
      <c r="H187" s="17" t="s">
        <v>18</v>
      </c>
      <c r="I187" s="17" t="s">
        <v>280</v>
      </c>
      <c r="J187" s="36" t="s">
        <v>25</v>
      </c>
      <c r="K187" s="18">
        <v>5260450</v>
      </c>
      <c r="L187" s="18">
        <v>816</v>
      </c>
      <c r="M187" s="18">
        <v>9625878.8100000005</v>
      </c>
      <c r="N187" s="18" t="s">
        <v>20</v>
      </c>
      <c r="O187" s="19">
        <f t="shared" si="2"/>
        <v>1</v>
      </c>
      <c r="P187" s="18">
        <v>1000</v>
      </c>
      <c r="Q187" s="22" t="s">
        <v>100</v>
      </c>
      <c r="R187" s="24" t="s">
        <v>710</v>
      </c>
      <c r="S187" s="24" t="s">
        <v>745</v>
      </c>
      <c r="T187" s="75">
        <v>20133</v>
      </c>
      <c r="U187" s="20">
        <v>42198</v>
      </c>
      <c r="V187" s="20"/>
      <c r="W187" s="21"/>
      <c r="X187" s="20">
        <v>41950</v>
      </c>
      <c r="Y187" s="20"/>
      <c r="Z187" s="22" t="s">
        <v>605</v>
      </c>
      <c r="AH187" s="5"/>
      <c r="AI187" s="6"/>
    </row>
    <row r="188" spans="1:35" ht="123" customHeight="1">
      <c r="A188" s="28">
        <v>185</v>
      </c>
      <c r="B188" s="41" t="s">
        <v>553</v>
      </c>
      <c r="C188" s="30">
        <v>42186</v>
      </c>
      <c r="D188" s="16">
        <v>42180</v>
      </c>
      <c r="E188" s="25" t="s">
        <v>29</v>
      </c>
      <c r="F188" s="17" t="s">
        <v>678</v>
      </c>
      <c r="G188" s="33" t="s">
        <v>583</v>
      </c>
      <c r="H188" s="33" t="s">
        <v>39</v>
      </c>
      <c r="I188" s="17" t="s">
        <v>318</v>
      </c>
      <c r="J188" s="18" t="s">
        <v>25</v>
      </c>
      <c r="K188" s="36" t="s">
        <v>677</v>
      </c>
      <c r="L188" s="36">
        <v>0</v>
      </c>
      <c r="M188" s="36">
        <v>0</v>
      </c>
      <c r="N188" s="18" t="s">
        <v>41</v>
      </c>
      <c r="O188" s="19">
        <f t="shared" si="2"/>
        <v>0.01</v>
      </c>
      <c r="P188" s="18">
        <v>10</v>
      </c>
      <c r="Q188" s="22" t="s">
        <v>26</v>
      </c>
      <c r="R188" s="24">
        <v>1</v>
      </c>
      <c r="S188" s="24" t="s">
        <v>759</v>
      </c>
      <c r="T188" s="75">
        <v>22344</v>
      </c>
      <c r="U188" s="20">
        <v>42195</v>
      </c>
      <c r="V188" s="20">
        <v>42474</v>
      </c>
      <c r="W188" s="21">
        <v>39</v>
      </c>
      <c r="X188" s="20"/>
      <c r="Y188" s="20"/>
      <c r="Z188" s="23" t="s">
        <v>635</v>
      </c>
      <c r="AH188" s="5"/>
      <c r="AI188" s="6"/>
    </row>
    <row r="189" spans="1:35" ht="123" customHeight="1">
      <c r="A189" s="28">
        <v>186</v>
      </c>
      <c r="B189" s="41" t="s">
        <v>554</v>
      </c>
      <c r="C189" s="30">
        <v>42186</v>
      </c>
      <c r="D189" s="16">
        <v>42180</v>
      </c>
      <c r="E189" s="25" t="s">
        <v>29</v>
      </c>
      <c r="F189" s="17" t="s">
        <v>678</v>
      </c>
      <c r="G189" s="33" t="s">
        <v>555</v>
      </c>
      <c r="H189" s="33" t="s">
        <v>39</v>
      </c>
      <c r="I189" s="17" t="s">
        <v>318</v>
      </c>
      <c r="J189" s="18" t="s">
        <v>25</v>
      </c>
      <c r="K189" s="36" t="s">
        <v>677</v>
      </c>
      <c r="L189" s="36">
        <v>0</v>
      </c>
      <c r="M189" s="36">
        <v>0</v>
      </c>
      <c r="N189" s="18" t="s">
        <v>41</v>
      </c>
      <c r="O189" s="19">
        <f t="shared" si="2"/>
        <v>0.01</v>
      </c>
      <c r="P189" s="18">
        <v>10</v>
      </c>
      <c r="Q189" s="22" t="s">
        <v>26</v>
      </c>
      <c r="R189" s="24">
        <v>1</v>
      </c>
      <c r="S189" s="24" t="s">
        <v>759</v>
      </c>
      <c r="T189" s="75">
        <v>22340</v>
      </c>
      <c r="U189" s="20">
        <v>42195</v>
      </c>
      <c r="V189" s="20">
        <v>42474</v>
      </c>
      <c r="W189" s="21">
        <v>40</v>
      </c>
      <c r="X189" s="20"/>
      <c r="Y189" s="20"/>
      <c r="Z189" s="23" t="s">
        <v>635</v>
      </c>
      <c r="AH189" s="5"/>
      <c r="AI189" s="6"/>
    </row>
    <row r="190" spans="1:35" ht="123" customHeight="1">
      <c r="A190" s="28">
        <v>187</v>
      </c>
      <c r="B190" s="41" t="s">
        <v>578</v>
      </c>
      <c r="C190" s="30">
        <v>42186</v>
      </c>
      <c r="D190" s="16">
        <v>42186</v>
      </c>
      <c r="E190" s="25" t="s">
        <v>29</v>
      </c>
      <c r="F190" s="17" t="s">
        <v>360</v>
      </c>
      <c r="G190" s="17" t="s">
        <v>435</v>
      </c>
      <c r="H190" s="33" t="s">
        <v>39</v>
      </c>
      <c r="I190" s="17" t="s">
        <v>272</v>
      </c>
      <c r="J190" s="18" t="s">
        <v>139</v>
      </c>
      <c r="K190" s="18">
        <v>7546900</v>
      </c>
      <c r="L190" s="18">
        <v>77.040000000000006</v>
      </c>
      <c r="M190" s="18">
        <v>155278.97500000001</v>
      </c>
      <c r="N190" s="18" t="s">
        <v>41</v>
      </c>
      <c r="O190" s="19">
        <f t="shared" si="2"/>
        <v>1.4999999999999999E-2</v>
      </c>
      <c r="P190" s="18">
        <v>15</v>
      </c>
      <c r="Q190" s="22" t="s">
        <v>272</v>
      </c>
      <c r="R190" s="24">
        <v>2</v>
      </c>
      <c r="S190" s="24" t="s">
        <v>752</v>
      </c>
      <c r="T190" s="75" t="s">
        <v>436</v>
      </c>
      <c r="U190" s="20">
        <v>42195</v>
      </c>
      <c r="V190" s="20">
        <v>42482</v>
      </c>
      <c r="W190" s="21">
        <v>64</v>
      </c>
      <c r="X190" s="20"/>
      <c r="Y190" s="20"/>
      <c r="Z190" s="23" t="s">
        <v>635</v>
      </c>
      <c r="AH190" s="5"/>
      <c r="AI190" s="6"/>
    </row>
    <row r="191" spans="1:35" ht="123" customHeight="1">
      <c r="A191" s="28">
        <v>188</v>
      </c>
      <c r="B191" s="41" t="s">
        <v>579</v>
      </c>
      <c r="C191" s="30">
        <v>42186</v>
      </c>
      <c r="D191" s="16">
        <v>42186</v>
      </c>
      <c r="E191" s="25" t="s">
        <v>29</v>
      </c>
      <c r="F191" s="17" t="s">
        <v>360</v>
      </c>
      <c r="G191" s="17" t="s">
        <v>437</v>
      </c>
      <c r="H191" s="33" t="s">
        <v>39</v>
      </c>
      <c r="I191" s="17" t="s">
        <v>272</v>
      </c>
      <c r="J191" s="18" t="s">
        <v>139</v>
      </c>
      <c r="K191" s="18">
        <v>7546902</v>
      </c>
      <c r="L191" s="18">
        <v>57</v>
      </c>
      <c r="M191" s="18">
        <v>779262.43599999999</v>
      </c>
      <c r="N191" s="18" t="s">
        <v>41</v>
      </c>
      <c r="O191" s="19">
        <f t="shared" si="2"/>
        <v>1.4999999999999999E-2</v>
      </c>
      <c r="P191" s="18">
        <v>15</v>
      </c>
      <c r="Q191" s="22" t="s">
        <v>272</v>
      </c>
      <c r="R191" s="24">
        <v>2</v>
      </c>
      <c r="S191" s="24" t="s">
        <v>752</v>
      </c>
      <c r="T191" s="75" t="s">
        <v>436</v>
      </c>
      <c r="U191" s="20">
        <v>42195</v>
      </c>
      <c r="V191" s="20">
        <v>42482</v>
      </c>
      <c r="W191" s="21">
        <v>65</v>
      </c>
      <c r="X191" s="20"/>
      <c r="Y191" s="20"/>
      <c r="Z191" s="23" t="s">
        <v>635</v>
      </c>
      <c r="AH191" s="5"/>
      <c r="AI191" s="6"/>
    </row>
    <row r="192" spans="1:35" ht="123" customHeight="1">
      <c r="A192" s="28">
        <v>189</v>
      </c>
      <c r="B192" s="41" t="s">
        <v>580</v>
      </c>
      <c r="C192" s="30">
        <v>42186</v>
      </c>
      <c r="D192" s="16">
        <v>42186</v>
      </c>
      <c r="E192" s="25" t="s">
        <v>29</v>
      </c>
      <c r="F192" s="17" t="s">
        <v>360</v>
      </c>
      <c r="G192" s="17" t="s">
        <v>438</v>
      </c>
      <c r="H192" s="33" t="s">
        <v>39</v>
      </c>
      <c r="I192" s="17" t="s">
        <v>272</v>
      </c>
      <c r="J192" s="18" t="s">
        <v>139</v>
      </c>
      <c r="K192" s="18">
        <v>7550213</v>
      </c>
      <c r="L192" s="18">
        <v>90</v>
      </c>
      <c r="M192" s="18">
        <v>62556.03</v>
      </c>
      <c r="N192" s="18" t="s">
        <v>41</v>
      </c>
      <c r="O192" s="19">
        <f t="shared" si="2"/>
        <v>1.4999999999999999E-2</v>
      </c>
      <c r="P192" s="18">
        <v>15</v>
      </c>
      <c r="Q192" s="22" t="s">
        <v>272</v>
      </c>
      <c r="R192" s="24">
        <v>2</v>
      </c>
      <c r="S192" s="24" t="s">
        <v>752</v>
      </c>
      <c r="T192" s="75" t="s">
        <v>436</v>
      </c>
      <c r="U192" s="20">
        <v>42195</v>
      </c>
      <c r="V192" s="20">
        <v>42482</v>
      </c>
      <c r="W192" s="21">
        <v>66</v>
      </c>
      <c r="X192" s="20"/>
      <c r="Y192" s="20"/>
      <c r="Z192" s="23" t="s">
        <v>635</v>
      </c>
      <c r="AH192" s="5"/>
      <c r="AI192" s="6"/>
    </row>
    <row r="193" spans="1:35" ht="123" customHeight="1">
      <c r="A193" s="28">
        <v>190</v>
      </c>
      <c r="B193" s="41" t="s">
        <v>581</v>
      </c>
      <c r="C193" s="30">
        <v>42186</v>
      </c>
      <c r="D193" s="16">
        <v>42186</v>
      </c>
      <c r="E193" s="25" t="s">
        <v>29</v>
      </c>
      <c r="F193" s="17" t="s">
        <v>360</v>
      </c>
      <c r="G193" s="17" t="s">
        <v>439</v>
      </c>
      <c r="H193" s="33" t="s">
        <v>39</v>
      </c>
      <c r="I193" s="17" t="s">
        <v>272</v>
      </c>
      <c r="J193" s="18" t="s">
        <v>139</v>
      </c>
      <c r="K193" s="18">
        <v>7550215</v>
      </c>
      <c r="L193" s="18">
        <v>70.02</v>
      </c>
      <c r="M193" s="18">
        <v>336179.27500000002</v>
      </c>
      <c r="N193" s="18" t="s">
        <v>41</v>
      </c>
      <c r="O193" s="19">
        <f t="shared" si="2"/>
        <v>1.4999999999999999E-2</v>
      </c>
      <c r="P193" s="18">
        <v>15</v>
      </c>
      <c r="Q193" s="22" t="s">
        <v>272</v>
      </c>
      <c r="R193" s="24">
        <v>2</v>
      </c>
      <c r="S193" s="24" t="s">
        <v>752</v>
      </c>
      <c r="T193" s="75" t="s">
        <v>436</v>
      </c>
      <c r="U193" s="20">
        <v>42195</v>
      </c>
      <c r="V193" s="20">
        <v>42482</v>
      </c>
      <c r="W193" s="21">
        <v>67</v>
      </c>
      <c r="X193" s="20"/>
      <c r="Y193" s="20"/>
      <c r="Z193" s="23" t="s">
        <v>635</v>
      </c>
      <c r="AH193" s="5"/>
      <c r="AI193" s="6"/>
    </row>
    <row r="194" spans="1:35" ht="123" customHeight="1">
      <c r="A194" s="28">
        <v>191</v>
      </c>
      <c r="B194" s="41" t="s">
        <v>582</v>
      </c>
      <c r="C194" s="30">
        <v>42186</v>
      </c>
      <c r="D194" s="16">
        <v>42186</v>
      </c>
      <c r="E194" s="25" t="s">
        <v>29</v>
      </c>
      <c r="F194" s="17" t="s">
        <v>360</v>
      </c>
      <c r="G194" s="17" t="s">
        <v>440</v>
      </c>
      <c r="H194" s="33" t="s">
        <v>39</v>
      </c>
      <c r="I194" s="17" t="s">
        <v>272</v>
      </c>
      <c r="J194" s="18" t="s">
        <v>139</v>
      </c>
      <c r="K194" s="18">
        <v>7550499</v>
      </c>
      <c r="L194" s="18">
        <v>150</v>
      </c>
      <c r="M194" s="18">
        <v>297276.5</v>
      </c>
      <c r="N194" s="18" t="s">
        <v>41</v>
      </c>
      <c r="O194" s="19">
        <f t="shared" si="2"/>
        <v>1.4999999999999999E-2</v>
      </c>
      <c r="P194" s="18">
        <v>15</v>
      </c>
      <c r="Q194" s="22" t="s">
        <v>272</v>
      </c>
      <c r="R194" s="24">
        <v>2</v>
      </c>
      <c r="S194" s="24" t="s">
        <v>752</v>
      </c>
      <c r="T194" s="75" t="s">
        <v>519</v>
      </c>
      <c r="U194" s="20">
        <v>42195</v>
      </c>
      <c r="V194" s="20">
        <v>42482</v>
      </c>
      <c r="W194" s="21">
        <v>68</v>
      </c>
      <c r="X194" s="20"/>
      <c r="Y194" s="20"/>
      <c r="Z194" s="23" t="s">
        <v>635</v>
      </c>
      <c r="AH194" s="5"/>
      <c r="AI194" s="6"/>
    </row>
    <row r="195" spans="1:35" ht="123" customHeight="1">
      <c r="A195" s="28">
        <v>192</v>
      </c>
      <c r="B195" s="41" t="s">
        <v>584</v>
      </c>
      <c r="C195" s="30">
        <v>42186</v>
      </c>
      <c r="D195" s="16">
        <v>42199</v>
      </c>
      <c r="E195" s="25" t="s">
        <v>29</v>
      </c>
      <c r="F195" s="33" t="s">
        <v>585</v>
      </c>
      <c r="G195" s="33" t="s">
        <v>586</v>
      </c>
      <c r="H195" s="33" t="s">
        <v>39</v>
      </c>
      <c r="I195" s="17" t="s">
        <v>318</v>
      </c>
      <c r="J195" s="18" t="s">
        <v>139</v>
      </c>
      <c r="K195" s="18">
        <v>7617215</v>
      </c>
      <c r="L195" s="18">
        <v>377</v>
      </c>
      <c r="M195" s="18"/>
      <c r="N195" s="18" t="s">
        <v>41</v>
      </c>
      <c r="O195" s="19">
        <f t="shared" si="2"/>
        <v>2.8000000000000001E-2</v>
      </c>
      <c r="P195" s="18">
        <v>28</v>
      </c>
      <c r="Q195" s="22" t="s">
        <v>539</v>
      </c>
      <c r="R195" s="24">
        <v>1</v>
      </c>
      <c r="S195" s="24" t="s">
        <v>323</v>
      </c>
      <c r="T195" s="75">
        <v>12717</v>
      </c>
      <c r="U195" s="20">
        <v>42249</v>
      </c>
      <c r="V195" s="20">
        <v>42642</v>
      </c>
      <c r="W195" s="21">
        <v>85</v>
      </c>
      <c r="X195" s="20"/>
      <c r="Y195" s="20"/>
      <c r="Z195" s="23" t="s">
        <v>635</v>
      </c>
      <c r="AH195" s="5"/>
      <c r="AI195" s="6"/>
    </row>
    <row r="196" spans="1:35" ht="123" customHeight="1">
      <c r="A196" s="28">
        <v>193</v>
      </c>
      <c r="B196" s="41" t="s">
        <v>588</v>
      </c>
      <c r="C196" s="30">
        <v>42217</v>
      </c>
      <c r="D196" s="16">
        <v>42222</v>
      </c>
      <c r="E196" s="25" t="s">
        <v>425</v>
      </c>
      <c r="F196" s="33" t="s">
        <v>410</v>
      </c>
      <c r="G196" s="33" t="s">
        <v>411</v>
      </c>
      <c r="H196" s="33" t="s">
        <v>39</v>
      </c>
      <c r="I196" s="18" t="s">
        <v>25</v>
      </c>
      <c r="J196" s="18" t="s">
        <v>25</v>
      </c>
      <c r="K196" s="18">
        <v>7335583</v>
      </c>
      <c r="L196" s="18">
        <v>630</v>
      </c>
      <c r="M196" s="18">
        <v>89468.160000000003</v>
      </c>
      <c r="N196" s="18" t="s">
        <v>41</v>
      </c>
      <c r="O196" s="19">
        <f t="shared" ref="O196:O252" si="4">P196/1000</f>
        <v>2.8000000000000001E-2</v>
      </c>
      <c r="P196" s="18">
        <v>28</v>
      </c>
      <c r="Q196" s="22" t="s">
        <v>65</v>
      </c>
      <c r="R196" s="24">
        <v>1</v>
      </c>
      <c r="S196" s="24" t="s">
        <v>733</v>
      </c>
      <c r="T196" s="75" t="s">
        <v>514</v>
      </c>
      <c r="U196" s="20">
        <v>42229</v>
      </c>
      <c r="V196" s="20">
        <v>42417</v>
      </c>
      <c r="W196" s="21">
        <v>31</v>
      </c>
      <c r="X196" s="20"/>
      <c r="Y196" s="20"/>
      <c r="Z196" s="31" t="s">
        <v>842</v>
      </c>
      <c r="AH196" s="5"/>
      <c r="AI196" s="6"/>
    </row>
    <row r="197" spans="1:35" ht="123" customHeight="1">
      <c r="A197" s="28">
        <v>194</v>
      </c>
      <c r="B197" s="41" t="s">
        <v>590</v>
      </c>
      <c r="C197" s="30">
        <v>42218</v>
      </c>
      <c r="D197" s="16">
        <v>42227</v>
      </c>
      <c r="E197" s="25" t="s">
        <v>425</v>
      </c>
      <c r="F197" s="33" t="s">
        <v>592</v>
      </c>
      <c r="G197" s="33" t="s">
        <v>595</v>
      </c>
      <c r="H197" s="33" t="s">
        <v>39</v>
      </c>
      <c r="I197" s="17" t="s">
        <v>318</v>
      </c>
      <c r="J197" s="18" t="s">
        <v>139</v>
      </c>
      <c r="K197" s="18">
        <v>7612188</v>
      </c>
      <c r="L197" s="18">
        <v>320</v>
      </c>
      <c r="M197" s="18">
        <v>1752480.24</v>
      </c>
      <c r="N197" s="18" t="s">
        <v>41</v>
      </c>
      <c r="O197" s="19">
        <f t="shared" si="4"/>
        <v>3.2000000000000001E-2</v>
      </c>
      <c r="P197" s="18">
        <v>32</v>
      </c>
      <c r="Q197" s="22" t="s">
        <v>539</v>
      </c>
      <c r="R197" s="24">
        <v>1</v>
      </c>
      <c r="S197" s="24" t="s">
        <v>323</v>
      </c>
      <c r="T197" s="75">
        <v>12716</v>
      </c>
      <c r="U197" s="20">
        <v>42264</v>
      </c>
      <c r="V197" s="20">
        <v>42459</v>
      </c>
      <c r="W197" s="21">
        <v>36</v>
      </c>
      <c r="X197" s="20"/>
      <c r="Y197" s="20"/>
      <c r="Z197" s="31" t="s">
        <v>846</v>
      </c>
      <c r="AH197" s="5"/>
      <c r="AI197" s="6"/>
    </row>
    <row r="198" spans="1:35" ht="123" customHeight="1">
      <c r="A198" s="28">
        <v>195</v>
      </c>
      <c r="B198" s="41" t="s">
        <v>591</v>
      </c>
      <c r="C198" s="30">
        <v>42219</v>
      </c>
      <c r="D198" s="16">
        <v>42227</v>
      </c>
      <c r="E198" s="25" t="s">
        <v>425</v>
      </c>
      <c r="F198" s="33" t="s">
        <v>592</v>
      </c>
      <c r="G198" s="33" t="s">
        <v>596</v>
      </c>
      <c r="H198" s="33" t="s">
        <v>39</v>
      </c>
      <c r="I198" s="17" t="s">
        <v>318</v>
      </c>
      <c r="J198" s="18" t="s">
        <v>139</v>
      </c>
      <c r="K198" s="18">
        <v>7612037</v>
      </c>
      <c r="L198" s="18">
        <v>320</v>
      </c>
      <c r="M198" s="18">
        <v>1752480.24</v>
      </c>
      <c r="N198" s="18" t="s">
        <v>41</v>
      </c>
      <c r="O198" s="19">
        <f t="shared" si="4"/>
        <v>3.2000000000000001E-2</v>
      </c>
      <c r="P198" s="18">
        <v>32</v>
      </c>
      <c r="Q198" s="22" t="s">
        <v>539</v>
      </c>
      <c r="R198" s="24">
        <v>1</v>
      </c>
      <c r="S198" s="24" t="s">
        <v>323</v>
      </c>
      <c r="T198" s="75">
        <v>12715</v>
      </c>
      <c r="U198" s="20">
        <v>42264</v>
      </c>
      <c r="V198" s="20">
        <v>42459</v>
      </c>
      <c r="W198" s="21">
        <v>37</v>
      </c>
      <c r="X198" s="20"/>
      <c r="Y198" s="20"/>
      <c r="Z198" s="31" t="s">
        <v>846</v>
      </c>
      <c r="AH198" s="5"/>
      <c r="AI198" s="6"/>
    </row>
    <row r="199" spans="1:35" ht="123" customHeight="1">
      <c r="A199" s="28">
        <v>196</v>
      </c>
      <c r="B199" s="41" t="s">
        <v>593</v>
      </c>
      <c r="C199" s="30">
        <v>42220</v>
      </c>
      <c r="D199" s="16">
        <v>42228</v>
      </c>
      <c r="E199" s="25" t="s">
        <v>29</v>
      </c>
      <c r="F199" s="17" t="s">
        <v>335</v>
      </c>
      <c r="G199" s="17" t="s">
        <v>336</v>
      </c>
      <c r="H199" s="33" t="s">
        <v>39</v>
      </c>
      <c r="I199" s="17" t="s">
        <v>281</v>
      </c>
      <c r="J199" s="36" t="s">
        <v>139</v>
      </c>
      <c r="K199" s="18">
        <v>5845305</v>
      </c>
      <c r="L199" s="18">
        <v>395</v>
      </c>
      <c r="M199" s="18">
        <v>259735.67999999999</v>
      </c>
      <c r="N199" s="18" t="s">
        <v>41</v>
      </c>
      <c r="O199" s="19">
        <f t="shared" si="4"/>
        <v>2.5000000000000001E-2</v>
      </c>
      <c r="P199" s="18">
        <v>25</v>
      </c>
      <c r="Q199" s="22" t="s">
        <v>276</v>
      </c>
      <c r="R199" s="24">
        <v>5</v>
      </c>
      <c r="S199" s="24" t="s">
        <v>748</v>
      </c>
      <c r="T199" s="75">
        <v>11490</v>
      </c>
      <c r="U199" s="20">
        <v>42278</v>
      </c>
      <c r="V199" s="20">
        <v>42535</v>
      </c>
      <c r="W199" s="21">
        <v>71</v>
      </c>
      <c r="X199" s="20"/>
      <c r="Y199" s="20"/>
      <c r="Z199" s="23" t="s">
        <v>635</v>
      </c>
      <c r="AH199" s="5"/>
      <c r="AI199" s="6"/>
    </row>
    <row r="200" spans="1:35" ht="123" customHeight="1">
      <c r="A200" s="28">
        <v>197</v>
      </c>
      <c r="B200" s="41" t="s">
        <v>594</v>
      </c>
      <c r="C200" s="30">
        <v>42248</v>
      </c>
      <c r="D200" s="16">
        <v>42244</v>
      </c>
      <c r="E200" s="25" t="s">
        <v>29</v>
      </c>
      <c r="F200" s="33" t="s">
        <v>501</v>
      </c>
      <c r="G200" s="17" t="s">
        <v>597</v>
      </c>
      <c r="H200" s="33" t="s">
        <v>39</v>
      </c>
      <c r="I200" s="17" t="s">
        <v>114</v>
      </c>
      <c r="J200" s="36" t="s">
        <v>19</v>
      </c>
      <c r="K200" s="18">
        <v>9593623</v>
      </c>
      <c r="L200" s="18">
        <v>5.01</v>
      </c>
      <c r="M200" s="39">
        <v>0</v>
      </c>
      <c r="N200" s="18" t="s">
        <v>20</v>
      </c>
      <c r="O200" s="19">
        <f t="shared" si="4"/>
        <v>0.999</v>
      </c>
      <c r="P200" s="18">
        <v>999</v>
      </c>
      <c r="Q200" s="22" t="s">
        <v>21</v>
      </c>
      <c r="R200" s="24">
        <v>2</v>
      </c>
      <c r="S200" s="24" t="s">
        <v>730</v>
      </c>
      <c r="T200" s="75" t="s">
        <v>324</v>
      </c>
      <c r="U200" s="20">
        <v>42423</v>
      </c>
      <c r="V200" s="20"/>
      <c r="W200" s="21"/>
      <c r="X200" s="20"/>
      <c r="Y200" s="20"/>
      <c r="Z200" s="22"/>
      <c r="AH200" s="5"/>
      <c r="AI200" s="6"/>
    </row>
    <row r="201" spans="1:35" ht="123" customHeight="1">
      <c r="A201" s="28">
        <v>198</v>
      </c>
      <c r="B201" s="41" t="s">
        <v>598</v>
      </c>
      <c r="C201" s="30">
        <v>42248</v>
      </c>
      <c r="D201" s="16">
        <v>42275</v>
      </c>
      <c r="E201" s="25" t="s">
        <v>425</v>
      </c>
      <c r="F201" s="33" t="s">
        <v>599</v>
      </c>
      <c r="G201" s="17" t="s">
        <v>600</v>
      </c>
      <c r="H201" s="33" t="s">
        <v>39</v>
      </c>
      <c r="I201" s="17" t="s">
        <v>114</v>
      </c>
      <c r="J201" s="36" t="s">
        <v>19</v>
      </c>
      <c r="K201" s="18">
        <v>9416814</v>
      </c>
      <c r="L201" s="18">
        <v>27</v>
      </c>
      <c r="M201" s="39">
        <v>11.972</v>
      </c>
      <c r="N201" s="18" t="s">
        <v>41</v>
      </c>
      <c r="O201" s="19">
        <f t="shared" si="4"/>
        <v>0.01</v>
      </c>
      <c r="P201" s="18">
        <v>10</v>
      </c>
      <c r="Q201" s="22" t="s">
        <v>21</v>
      </c>
      <c r="R201" s="24">
        <v>1</v>
      </c>
      <c r="S201" s="24" t="s">
        <v>711</v>
      </c>
      <c r="T201" s="75">
        <v>23457</v>
      </c>
      <c r="U201" s="20">
        <v>42356</v>
      </c>
      <c r="V201" s="20">
        <v>42464</v>
      </c>
      <c r="W201" s="21">
        <v>38</v>
      </c>
      <c r="X201" s="20"/>
      <c r="Y201" s="20"/>
      <c r="Z201" s="31" t="s">
        <v>709</v>
      </c>
      <c r="AH201" s="5"/>
      <c r="AI201" s="6"/>
    </row>
    <row r="202" spans="1:35" ht="123" hidden="1" customHeight="1">
      <c r="A202" s="28">
        <v>199</v>
      </c>
      <c r="B202" s="41" t="s">
        <v>601</v>
      </c>
      <c r="C202" s="30">
        <v>42278</v>
      </c>
      <c r="D202" s="16">
        <v>42276</v>
      </c>
      <c r="E202" s="25" t="s">
        <v>29</v>
      </c>
      <c r="F202" s="17" t="s">
        <v>112</v>
      </c>
      <c r="G202" s="17" t="s">
        <v>113</v>
      </c>
      <c r="H202" s="17" t="s">
        <v>18</v>
      </c>
      <c r="I202" s="17" t="s">
        <v>21</v>
      </c>
      <c r="J202" s="18" t="s">
        <v>19</v>
      </c>
      <c r="K202" s="18">
        <v>9559330</v>
      </c>
      <c r="L202" s="18">
        <v>378</v>
      </c>
      <c r="M202" s="39">
        <v>2256021.585</v>
      </c>
      <c r="N202" s="18" t="s">
        <v>20</v>
      </c>
      <c r="O202" s="19">
        <f t="shared" si="4"/>
        <v>1</v>
      </c>
      <c r="P202" s="18">
        <v>1000</v>
      </c>
      <c r="Q202" s="22" t="s">
        <v>21</v>
      </c>
      <c r="R202" s="24">
        <v>2</v>
      </c>
      <c r="S202" s="24" t="s">
        <v>730</v>
      </c>
      <c r="T202" s="75" t="s">
        <v>115</v>
      </c>
      <c r="U202" s="20">
        <v>42423</v>
      </c>
      <c r="V202" s="20"/>
      <c r="W202" s="21"/>
      <c r="X202" s="20">
        <v>41983</v>
      </c>
      <c r="Y202" s="20"/>
      <c r="Z202" s="22"/>
      <c r="AH202" s="5"/>
      <c r="AI202" s="6"/>
    </row>
    <row r="203" spans="1:35" ht="123" hidden="1" customHeight="1">
      <c r="A203" s="28">
        <v>200</v>
      </c>
      <c r="B203" s="41" t="s">
        <v>602</v>
      </c>
      <c r="C203" s="30">
        <v>42278</v>
      </c>
      <c r="D203" s="16">
        <v>42279</v>
      </c>
      <c r="E203" s="25" t="s">
        <v>29</v>
      </c>
      <c r="F203" s="17" t="s">
        <v>311</v>
      </c>
      <c r="G203" s="17" t="s">
        <v>312</v>
      </c>
      <c r="H203" s="17" t="s">
        <v>18</v>
      </c>
      <c r="I203" s="17" t="s">
        <v>280</v>
      </c>
      <c r="J203" s="36" t="s">
        <v>25</v>
      </c>
      <c r="K203" s="18">
        <v>5260450</v>
      </c>
      <c r="L203" s="18">
        <v>816</v>
      </c>
      <c r="M203" s="39">
        <v>11588857.74</v>
      </c>
      <c r="N203" s="18" t="s">
        <v>20</v>
      </c>
      <c r="O203" s="19">
        <f t="shared" si="4"/>
        <v>0.9</v>
      </c>
      <c r="P203" s="18">
        <v>900</v>
      </c>
      <c r="Q203" s="22" t="s">
        <v>100</v>
      </c>
      <c r="R203" s="24">
        <v>1</v>
      </c>
      <c r="S203" s="24" t="s">
        <v>745</v>
      </c>
      <c r="T203" s="75">
        <v>20133</v>
      </c>
      <c r="U203" s="20">
        <v>42422</v>
      </c>
      <c r="V203" s="20"/>
      <c r="W203" s="21"/>
      <c r="X203" s="20">
        <v>41950</v>
      </c>
      <c r="Y203" s="20"/>
      <c r="Z203" s="22" t="s">
        <v>640</v>
      </c>
      <c r="AH203" s="5"/>
      <c r="AI203" s="6"/>
    </row>
    <row r="204" spans="1:35" ht="123" customHeight="1">
      <c r="A204" s="28">
        <v>201</v>
      </c>
      <c r="B204" s="41" t="s">
        <v>606</v>
      </c>
      <c r="C204" s="30">
        <v>42278</v>
      </c>
      <c r="D204" s="16">
        <v>42284</v>
      </c>
      <c r="E204" s="46" t="s">
        <v>15</v>
      </c>
      <c r="F204" s="17" t="s">
        <v>607</v>
      </c>
      <c r="G204" s="17" t="s">
        <v>608</v>
      </c>
      <c r="H204" s="17" t="s">
        <v>39</v>
      </c>
      <c r="I204" s="17" t="s">
        <v>318</v>
      </c>
      <c r="J204" s="36" t="s">
        <v>25</v>
      </c>
      <c r="K204" s="18">
        <v>7363179</v>
      </c>
      <c r="L204" s="18">
        <v>30</v>
      </c>
      <c r="M204" s="39">
        <v>23109</v>
      </c>
      <c r="N204" s="18" t="s">
        <v>41</v>
      </c>
      <c r="O204" s="19">
        <f t="shared" si="4"/>
        <v>0.12</v>
      </c>
      <c r="P204" s="18">
        <v>120</v>
      </c>
      <c r="Q204" s="22" t="s">
        <v>26</v>
      </c>
      <c r="R204" s="24"/>
      <c r="S204" s="24"/>
      <c r="T204" s="75"/>
      <c r="U204" s="20" t="s">
        <v>648</v>
      </c>
      <c r="V204" s="20"/>
      <c r="W204" s="21"/>
      <c r="X204" s="20"/>
      <c r="Y204" s="20"/>
      <c r="Z204" s="22" t="s">
        <v>619</v>
      </c>
      <c r="AH204" s="5"/>
      <c r="AI204" s="6"/>
    </row>
    <row r="205" spans="1:35" ht="123" customHeight="1">
      <c r="A205" s="28">
        <v>202</v>
      </c>
      <c r="B205" s="41" t="s">
        <v>609</v>
      </c>
      <c r="C205" s="30">
        <v>42278</v>
      </c>
      <c r="D205" s="16">
        <v>42293</v>
      </c>
      <c r="E205" s="25" t="s">
        <v>29</v>
      </c>
      <c r="F205" s="17" t="s">
        <v>610</v>
      </c>
      <c r="G205" s="17" t="s">
        <v>611</v>
      </c>
      <c r="H205" s="17" t="s">
        <v>39</v>
      </c>
      <c r="I205" s="17" t="s">
        <v>318</v>
      </c>
      <c r="J205" s="36" t="s">
        <v>139</v>
      </c>
      <c r="K205" s="18" t="s">
        <v>616</v>
      </c>
      <c r="L205" s="18">
        <v>0</v>
      </c>
      <c r="M205" s="44">
        <v>0</v>
      </c>
      <c r="N205" s="18" t="s">
        <v>41</v>
      </c>
      <c r="O205" s="19">
        <f t="shared" si="4"/>
        <v>0.02</v>
      </c>
      <c r="P205" s="18">
        <v>20</v>
      </c>
      <c r="Q205" s="22" t="s">
        <v>539</v>
      </c>
      <c r="R205" s="24">
        <v>1</v>
      </c>
      <c r="S205" s="24" t="s">
        <v>323</v>
      </c>
      <c r="T205" s="75">
        <v>12570</v>
      </c>
      <c r="U205" s="20">
        <v>42366</v>
      </c>
      <c r="V205" s="20">
        <v>42433</v>
      </c>
      <c r="W205" s="21">
        <v>33</v>
      </c>
      <c r="X205" s="20"/>
      <c r="Y205" s="20"/>
      <c r="Z205" s="23" t="s">
        <v>635</v>
      </c>
      <c r="AH205" s="5"/>
      <c r="AI205" s="6"/>
    </row>
    <row r="206" spans="1:35" ht="123" customHeight="1">
      <c r="A206" s="28">
        <v>203</v>
      </c>
      <c r="B206" s="41" t="s">
        <v>612</v>
      </c>
      <c r="C206" s="30">
        <v>42278</v>
      </c>
      <c r="D206" s="16">
        <v>42293</v>
      </c>
      <c r="E206" s="25" t="s">
        <v>29</v>
      </c>
      <c r="F206" s="17" t="s">
        <v>497</v>
      </c>
      <c r="G206" s="17" t="s">
        <v>613</v>
      </c>
      <c r="H206" s="17" t="s">
        <v>39</v>
      </c>
      <c r="I206" s="17" t="s">
        <v>318</v>
      </c>
      <c r="J206" s="36" t="s">
        <v>139</v>
      </c>
      <c r="K206" s="18" t="s">
        <v>616</v>
      </c>
      <c r="L206" s="18">
        <v>0</v>
      </c>
      <c r="M206" s="44">
        <v>0</v>
      </c>
      <c r="N206" s="18" t="s">
        <v>41</v>
      </c>
      <c r="O206" s="19">
        <f t="shared" si="4"/>
        <v>3.2000000000000001E-2</v>
      </c>
      <c r="P206" s="18">
        <v>32</v>
      </c>
      <c r="Q206" s="22" t="s">
        <v>539</v>
      </c>
      <c r="R206" s="24">
        <v>1</v>
      </c>
      <c r="S206" s="24" t="s">
        <v>323</v>
      </c>
      <c r="T206" s="75">
        <v>12757</v>
      </c>
      <c r="U206" s="20">
        <v>42356</v>
      </c>
      <c r="V206" s="20">
        <v>42433</v>
      </c>
      <c r="W206" s="21">
        <v>32</v>
      </c>
      <c r="X206" s="20"/>
      <c r="Y206" s="20"/>
      <c r="Z206" s="23" t="s">
        <v>635</v>
      </c>
      <c r="AH206" s="5"/>
      <c r="AI206" s="6"/>
    </row>
    <row r="207" spans="1:35" ht="123" hidden="1" customHeight="1">
      <c r="A207" s="28">
        <v>204</v>
      </c>
      <c r="B207" s="41" t="s">
        <v>617</v>
      </c>
      <c r="C207" s="30">
        <v>42309</v>
      </c>
      <c r="D207" s="16">
        <v>42297</v>
      </c>
      <c r="E207" s="46" t="s">
        <v>15</v>
      </c>
      <c r="F207" s="17" t="s">
        <v>165</v>
      </c>
      <c r="G207" s="17" t="s">
        <v>254</v>
      </c>
      <c r="H207" s="17" t="s">
        <v>18</v>
      </c>
      <c r="I207" s="17" t="s">
        <v>114</v>
      </c>
      <c r="J207" s="18" t="s">
        <v>19</v>
      </c>
      <c r="K207" s="18">
        <v>97139</v>
      </c>
      <c r="L207" s="18">
        <v>125</v>
      </c>
      <c r="M207" s="39">
        <v>2308788.65</v>
      </c>
      <c r="N207" s="18" t="s">
        <v>20</v>
      </c>
      <c r="O207" s="19">
        <f t="shared" si="4"/>
        <v>0.75</v>
      </c>
      <c r="P207" s="18">
        <v>750</v>
      </c>
      <c r="Q207" s="22" t="s">
        <v>46</v>
      </c>
      <c r="R207" s="24" t="s">
        <v>713</v>
      </c>
      <c r="S207" s="24" t="s">
        <v>726</v>
      </c>
      <c r="T207" s="75" t="s">
        <v>447</v>
      </c>
      <c r="U207" s="20" t="s">
        <v>648</v>
      </c>
      <c r="V207" s="20"/>
      <c r="W207" s="21"/>
      <c r="X207" s="20"/>
      <c r="Y207" s="20"/>
      <c r="Z207" s="22" t="s">
        <v>630</v>
      </c>
      <c r="AH207" s="5"/>
      <c r="AI207" s="6"/>
    </row>
    <row r="208" spans="1:35" ht="123" hidden="1" customHeight="1">
      <c r="A208" s="28">
        <v>205</v>
      </c>
      <c r="B208" s="41" t="s">
        <v>618</v>
      </c>
      <c r="C208" s="30">
        <v>42309</v>
      </c>
      <c r="D208" s="16">
        <v>42297</v>
      </c>
      <c r="E208" s="46" t="s">
        <v>15</v>
      </c>
      <c r="F208" s="17" t="s">
        <v>255</v>
      </c>
      <c r="G208" s="17" t="s">
        <v>254</v>
      </c>
      <c r="H208" s="17" t="s">
        <v>18</v>
      </c>
      <c r="I208" s="17" t="s">
        <v>114</v>
      </c>
      <c r="J208" s="18" t="s">
        <v>19</v>
      </c>
      <c r="K208" s="18">
        <v>2166011</v>
      </c>
      <c r="L208" s="18">
        <v>5.0199999999999996</v>
      </c>
      <c r="M208" s="39">
        <v>5351</v>
      </c>
      <c r="N208" s="18" t="s">
        <v>20</v>
      </c>
      <c r="O208" s="19">
        <f t="shared" si="4"/>
        <v>0.75</v>
      </c>
      <c r="P208" s="18">
        <v>750</v>
      </c>
      <c r="Q208" s="22" t="s">
        <v>46</v>
      </c>
      <c r="R208" s="24" t="s">
        <v>713</v>
      </c>
      <c r="S208" s="24" t="s">
        <v>726</v>
      </c>
      <c r="T208" s="75" t="s">
        <v>447</v>
      </c>
      <c r="U208" s="20" t="s">
        <v>648</v>
      </c>
      <c r="V208" s="20"/>
      <c r="W208" s="21"/>
      <c r="X208" s="20"/>
      <c r="Y208" s="20"/>
      <c r="Z208" s="22" t="s">
        <v>630</v>
      </c>
      <c r="AH208" s="5"/>
      <c r="AI208" s="6"/>
    </row>
    <row r="209" spans="1:35" ht="123" customHeight="1">
      <c r="A209" s="28">
        <v>206</v>
      </c>
      <c r="B209" s="41" t="s">
        <v>620</v>
      </c>
      <c r="C209" s="30">
        <v>42310</v>
      </c>
      <c r="D209" s="16">
        <v>42321</v>
      </c>
      <c r="E209" s="25" t="s">
        <v>29</v>
      </c>
      <c r="F209" s="17" t="s">
        <v>621</v>
      </c>
      <c r="G209" s="17" t="s">
        <v>622</v>
      </c>
      <c r="H209" s="17" t="s">
        <v>39</v>
      </c>
      <c r="I209" s="17" t="s">
        <v>318</v>
      </c>
      <c r="J209" s="18" t="s">
        <v>139</v>
      </c>
      <c r="K209" s="18" t="s">
        <v>616</v>
      </c>
      <c r="L209" s="18">
        <v>0</v>
      </c>
      <c r="M209" s="36">
        <v>0</v>
      </c>
      <c r="N209" s="18" t="s">
        <v>41</v>
      </c>
      <c r="O209" s="19">
        <f t="shared" si="4"/>
        <v>2.4E-2</v>
      </c>
      <c r="P209" s="18">
        <v>24</v>
      </c>
      <c r="Q209" s="22" t="s">
        <v>539</v>
      </c>
      <c r="R209" s="24">
        <v>1</v>
      </c>
      <c r="S209" s="24" t="s">
        <v>323</v>
      </c>
      <c r="T209" s="75">
        <v>12759</v>
      </c>
      <c r="U209" s="20">
        <v>42422</v>
      </c>
      <c r="V209" s="20"/>
      <c r="W209" s="21"/>
      <c r="X209" s="20"/>
      <c r="Y209" s="20"/>
      <c r="Z209" s="22"/>
      <c r="AH209" s="5"/>
      <c r="AI209" s="6"/>
    </row>
    <row r="210" spans="1:35" ht="123" customHeight="1">
      <c r="A210" s="28">
        <v>207</v>
      </c>
      <c r="B210" s="41" t="s">
        <v>623</v>
      </c>
      <c r="C210" s="30">
        <v>42339</v>
      </c>
      <c r="D210" s="16">
        <v>42331</v>
      </c>
      <c r="E210" s="25" t="s">
        <v>29</v>
      </c>
      <c r="F210" s="17" t="s">
        <v>624</v>
      </c>
      <c r="G210" s="17" t="s">
        <v>625</v>
      </c>
      <c r="H210" s="17" t="s">
        <v>39</v>
      </c>
      <c r="I210" s="17" t="s">
        <v>284</v>
      </c>
      <c r="J210" s="18" t="s">
        <v>69</v>
      </c>
      <c r="K210" s="18">
        <v>4847472</v>
      </c>
      <c r="L210" s="18">
        <v>100</v>
      </c>
      <c r="M210" s="18">
        <v>37056</v>
      </c>
      <c r="N210" s="18" t="s">
        <v>41</v>
      </c>
      <c r="O210" s="19">
        <f t="shared" si="4"/>
        <v>3.0000000000000001E-3</v>
      </c>
      <c r="P210" s="18">
        <v>3</v>
      </c>
      <c r="Q210" s="22" t="s">
        <v>70</v>
      </c>
      <c r="R210" s="24">
        <v>4</v>
      </c>
      <c r="S210" s="24" t="s">
        <v>760</v>
      </c>
      <c r="T210" s="75">
        <v>1350</v>
      </c>
      <c r="U210" s="20">
        <v>42368</v>
      </c>
      <c r="V210" s="20"/>
      <c r="W210" s="21"/>
      <c r="X210" s="20"/>
      <c r="Y210" s="20"/>
      <c r="Z210" s="22"/>
      <c r="AH210" s="5"/>
      <c r="AI210" s="6"/>
    </row>
    <row r="211" spans="1:35" ht="123" customHeight="1">
      <c r="A211" s="28">
        <v>208</v>
      </c>
      <c r="B211" s="41" t="s">
        <v>626</v>
      </c>
      <c r="C211" s="30">
        <v>42339</v>
      </c>
      <c r="D211" s="16">
        <v>42335</v>
      </c>
      <c r="E211" s="25" t="s">
        <v>29</v>
      </c>
      <c r="F211" s="17" t="s">
        <v>288</v>
      </c>
      <c r="G211" s="17" t="s">
        <v>289</v>
      </c>
      <c r="H211" s="33" t="s">
        <v>39</v>
      </c>
      <c r="I211" s="17" t="s">
        <v>46</v>
      </c>
      <c r="J211" s="18" t="s">
        <v>19</v>
      </c>
      <c r="K211" s="18">
        <v>9299085</v>
      </c>
      <c r="L211" s="18">
        <v>7.27</v>
      </c>
      <c r="M211" s="18">
        <v>13120.272999999999</v>
      </c>
      <c r="N211" s="18" t="s">
        <v>41</v>
      </c>
      <c r="O211" s="19">
        <f t="shared" si="4"/>
        <v>5.0000000000000001E-3</v>
      </c>
      <c r="P211" s="18">
        <v>5</v>
      </c>
      <c r="Q211" s="22" t="s">
        <v>46</v>
      </c>
      <c r="R211" s="24">
        <v>1</v>
      </c>
      <c r="S211" s="24" t="s">
        <v>717</v>
      </c>
      <c r="T211" s="75">
        <v>25819</v>
      </c>
      <c r="U211" s="20">
        <v>42368</v>
      </c>
      <c r="V211" s="20">
        <v>42458</v>
      </c>
      <c r="W211" s="21">
        <v>35</v>
      </c>
      <c r="X211" s="20"/>
      <c r="Y211" s="20"/>
      <c r="Z211" s="22" t="s">
        <v>635</v>
      </c>
      <c r="AH211" s="5"/>
      <c r="AI211" s="6"/>
    </row>
    <row r="212" spans="1:35" ht="123" hidden="1" customHeight="1">
      <c r="A212" s="28">
        <v>209</v>
      </c>
      <c r="B212" s="41" t="s">
        <v>627</v>
      </c>
      <c r="C212" s="30">
        <v>42339</v>
      </c>
      <c r="D212" s="16">
        <v>42341</v>
      </c>
      <c r="E212" s="74" t="s">
        <v>15</v>
      </c>
      <c r="F212" s="17" t="s">
        <v>628</v>
      </c>
      <c r="G212" s="17" t="s">
        <v>629</v>
      </c>
      <c r="H212" s="17" t="s">
        <v>107</v>
      </c>
      <c r="I212" s="17" t="s">
        <v>284</v>
      </c>
      <c r="J212" s="36" t="s">
        <v>69</v>
      </c>
      <c r="K212" s="18" t="s">
        <v>616</v>
      </c>
      <c r="L212" s="18">
        <v>0</v>
      </c>
      <c r="M212" s="18">
        <v>0</v>
      </c>
      <c r="N212" s="18" t="s">
        <v>41</v>
      </c>
      <c r="O212" s="19">
        <f t="shared" si="4"/>
        <v>0.2</v>
      </c>
      <c r="P212" s="18">
        <v>200</v>
      </c>
      <c r="Q212" s="22" t="s">
        <v>70</v>
      </c>
      <c r="R212" s="24">
        <v>3</v>
      </c>
      <c r="S212" s="24" t="s">
        <v>761</v>
      </c>
      <c r="T212" s="75">
        <v>1880</v>
      </c>
      <c r="U212" s="20">
        <v>42366</v>
      </c>
      <c r="V212" s="20"/>
      <c r="W212" s="21"/>
      <c r="X212" s="20"/>
      <c r="Y212" s="20"/>
      <c r="Z212" s="22" t="s">
        <v>830</v>
      </c>
      <c r="AH212" s="5"/>
      <c r="AI212" s="6"/>
    </row>
    <row r="213" spans="1:35" ht="123" customHeight="1">
      <c r="A213" s="28">
        <v>210</v>
      </c>
      <c r="B213" s="41" t="s">
        <v>637</v>
      </c>
      <c r="C213" s="30">
        <v>42370</v>
      </c>
      <c r="D213" s="16">
        <v>42390</v>
      </c>
      <c r="E213" s="46" t="s">
        <v>15</v>
      </c>
      <c r="F213" s="17" t="s">
        <v>638</v>
      </c>
      <c r="G213" s="17" t="s">
        <v>639</v>
      </c>
      <c r="H213" s="17" t="s">
        <v>39</v>
      </c>
      <c r="I213" s="17" t="s">
        <v>494</v>
      </c>
      <c r="J213" s="36" t="s">
        <v>494</v>
      </c>
      <c r="K213" s="18">
        <v>3158740</v>
      </c>
      <c r="L213" s="18">
        <v>5.01</v>
      </c>
      <c r="M213" s="18">
        <v>19571.665000000001</v>
      </c>
      <c r="N213" s="18" t="s">
        <v>41</v>
      </c>
      <c r="O213" s="19">
        <f t="shared" si="4"/>
        <v>0.51</v>
      </c>
      <c r="P213" s="18">
        <v>510</v>
      </c>
      <c r="Q213" s="22" t="s">
        <v>540</v>
      </c>
      <c r="R213" s="24"/>
      <c r="S213" s="24"/>
      <c r="T213" s="75" t="s">
        <v>447</v>
      </c>
      <c r="U213" s="20" t="s">
        <v>587</v>
      </c>
      <c r="V213" s="20"/>
      <c r="W213" s="21"/>
      <c r="X213" s="20"/>
      <c r="Y213" s="20"/>
      <c r="Z213" s="45" t="s">
        <v>691</v>
      </c>
      <c r="AH213" s="5"/>
      <c r="AI213" s="6"/>
    </row>
    <row r="214" spans="1:35" ht="123" hidden="1" customHeight="1">
      <c r="A214" s="28">
        <v>211</v>
      </c>
      <c r="B214" s="41" t="s">
        <v>641</v>
      </c>
      <c r="C214" s="30">
        <v>42401</v>
      </c>
      <c r="D214" s="16">
        <v>42403</v>
      </c>
      <c r="E214" s="76" t="s">
        <v>15</v>
      </c>
      <c r="F214" s="17" t="s">
        <v>863</v>
      </c>
      <c r="G214" s="17" t="s">
        <v>646</v>
      </c>
      <c r="H214" s="17" t="s">
        <v>107</v>
      </c>
      <c r="I214" s="17" t="s">
        <v>100</v>
      </c>
      <c r="J214" s="36" t="s">
        <v>25</v>
      </c>
      <c r="K214" s="18">
        <v>7388852</v>
      </c>
      <c r="L214" s="18">
        <v>4800</v>
      </c>
      <c r="M214" s="18">
        <v>56338.5</v>
      </c>
      <c r="N214" s="18" t="s">
        <v>41</v>
      </c>
      <c r="O214" s="19">
        <f t="shared" si="4"/>
        <v>0.8</v>
      </c>
      <c r="P214" s="18">
        <v>800</v>
      </c>
      <c r="Q214" s="22" t="s">
        <v>100</v>
      </c>
      <c r="R214" s="24">
        <v>4</v>
      </c>
      <c r="S214" s="24" t="s">
        <v>758</v>
      </c>
      <c r="T214" s="75">
        <v>27271</v>
      </c>
      <c r="U214" s="20">
        <v>42448</v>
      </c>
      <c r="V214" s="20"/>
      <c r="W214" s="21"/>
      <c r="X214" s="20"/>
      <c r="Y214" s="20"/>
      <c r="Z214" s="22"/>
      <c r="AH214" s="5"/>
      <c r="AI214" s="6"/>
    </row>
    <row r="215" spans="1:35" ht="123" customHeight="1">
      <c r="A215" s="28">
        <v>212</v>
      </c>
      <c r="B215" s="41" t="s">
        <v>642</v>
      </c>
      <c r="C215" s="30">
        <v>42401</v>
      </c>
      <c r="D215" s="16">
        <v>42426</v>
      </c>
      <c r="E215" s="25" t="s">
        <v>29</v>
      </c>
      <c r="F215" s="17" t="s">
        <v>644</v>
      </c>
      <c r="G215" s="17" t="s">
        <v>645</v>
      </c>
      <c r="H215" s="17" t="s">
        <v>39</v>
      </c>
      <c r="I215" s="17" t="s">
        <v>21</v>
      </c>
      <c r="J215" s="36" t="s">
        <v>25</v>
      </c>
      <c r="K215" s="18">
        <v>7335253</v>
      </c>
      <c r="L215" s="18">
        <v>6</v>
      </c>
      <c r="M215" s="18">
        <v>26268.74</v>
      </c>
      <c r="N215" s="18" t="s">
        <v>41</v>
      </c>
      <c r="O215" s="19">
        <f t="shared" si="4"/>
        <v>0.06</v>
      </c>
      <c r="P215" s="18">
        <v>60</v>
      </c>
      <c r="Q215" s="22" t="s">
        <v>100</v>
      </c>
      <c r="R215" s="24">
        <v>1</v>
      </c>
      <c r="S215" s="24" t="s">
        <v>647</v>
      </c>
      <c r="T215" s="75">
        <v>22093</v>
      </c>
      <c r="U215" s="20">
        <v>42531</v>
      </c>
      <c r="V215" s="20"/>
      <c r="W215" s="21"/>
      <c r="X215" s="20"/>
      <c r="Y215" s="20"/>
      <c r="Z215" s="22" t="s">
        <v>873</v>
      </c>
      <c r="AH215" s="5"/>
      <c r="AI215" s="6"/>
    </row>
    <row r="216" spans="1:35" ht="123" customHeight="1">
      <c r="A216" s="28">
        <v>213</v>
      </c>
      <c r="B216" s="41" t="s">
        <v>643</v>
      </c>
      <c r="C216" s="30">
        <v>42401</v>
      </c>
      <c r="D216" s="16">
        <v>42426</v>
      </c>
      <c r="E216" s="25" t="s">
        <v>29</v>
      </c>
      <c r="F216" s="17" t="s">
        <v>644</v>
      </c>
      <c r="G216" s="17" t="s">
        <v>645</v>
      </c>
      <c r="H216" s="17" t="s">
        <v>39</v>
      </c>
      <c r="I216" s="17" t="s">
        <v>21</v>
      </c>
      <c r="J216" s="36" t="s">
        <v>25</v>
      </c>
      <c r="K216" s="18">
        <v>7335254</v>
      </c>
      <c r="L216" s="18">
        <v>6</v>
      </c>
      <c r="M216" s="18">
        <v>13013.14</v>
      </c>
      <c r="N216" s="18" t="s">
        <v>41</v>
      </c>
      <c r="O216" s="19">
        <f t="shared" si="4"/>
        <v>0.04</v>
      </c>
      <c r="P216" s="18">
        <v>40</v>
      </c>
      <c r="Q216" s="22" t="s">
        <v>100</v>
      </c>
      <c r="R216" s="24">
        <v>1</v>
      </c>
      <c r="S216" s="24" t="s">
        <v>647</v>
      </c>
      <c r="T216" s="75">
        <v>22093</v>
      </c>
      <c r="U216" s="20">
        <v>42531</v>
      </c>
      <c r="V216" s="20"/>
      <c r="W216" s="21"/>
      <c r="X216" s="20"/>
      <c r="Y216" s="20"/>
      <c r="Z216" s="22" t="s">
        <v>874</v>
      </c>
      <c r="AH216" s="5"/>
      <c r="AI216" s="6"/>
    </row>
    <row r="217" spans="1:35" ht="123" customHeight="1">
      <c r="A217" s="28">
        <v>214</v>
      </c>
      <c r="B217" s="41" t="s">
        <v>650</v>
      </c>
      <c r="C217" s="30">
        <v>42430</v>
      </c>
      <c r="D217" s="16">
        <v>42440</v>
      </c>
      <c r="E217" s="25" t="s">
        <v>29</v>
      </c>
      <c r="F217" s="17" t="s">
        <v>651</v>
      </c>
      <c r="G217" s="17" t="s">
        <v>652</v>
      </c>
      <c r="H217" s="17" t="s">
        <v>39</v>
      </c>
      <c r="I217" s="17" t="s">
        <v>318</v>
      </c>
      <c r="J217" s="36" t="s">
        <v>139</v>
      </c>
      <c r="K217" s="18">
        <v>7560402</v>
      </c>
      <c r="L217" s="18">
        <v>400</v>
      </c>
      <c r="M217" s="18">
        <v>441897.12</v>
      </c>
      <c r="N217" s="18" t="s">
        <v>41</v>
      </c>
      <c r="O217" s="19">
        <f t="shared" si="4"/>
        <v>2.4E-2</v>
      </c>
      <c r="P217" s="18">
        <v>24</v>
      </c>
      <c r="Q217" s="22" t="s">
        <v>539</v>
      </c>
      <c r="R217" s="24">
        <v>1</v>
      </c>
      <c r="S217" s="24" t="s">
        <v>323</v>
      </c>
      <c r="T217" s="75">
        <v>12653</v>
      </c>
      <c r="U217" s="20">
        <v>42531</v>
      </c>
      <c r="V217" s="20">
        <v>42605</v>
      </c>
      <c r="W217" s="21">
        <v>73</v>
      </c>
      <c r="X217" s="20"/>
      <c r="Y217" s="20"/>
      <c r="Z217" s="22" t="s">
        <v>635</v>
      </c>
      <c r="AH217" s="5"/>
      <c r="AI217" s="6"/>
    </row>
    <row r="218" spans="1:35" ht="123" customHeight="1">
      <c r="A218" s="28">
        <v>215</v>
      </c>
      <c r="B218" s="41" t="s">
        <v>653</v>
      </c>
      <c r="C218" s="30">
        <v>42430</v>
      </c>
      <c r="D218" s="16">
        <v>42445</v>
      </c>
      <c r="E218" s="25" t="s">
        <v>29</v>
      </c>
      <c r="F218" s="17" t="s">
        <v>654</v>
      </c>
      <c r="G218" s="17" t="s">
        <v>655</v>
      </c>
      <c r="H218" s="17" t="s">
        <v>39</v>
      </c>
      <c r="I218" s="17" t="s">
        <v>25</v>
      </c>
      <c r="J218" s="36" t="s">
        <v>139</v>
      </c>
      <c r="K218" s="18">
        <v>7517977</v>
      </c>
      <c r="L218" s="18">
        <v>97</v>
      </c>
      <c r="M218" s="18">
        <v>82645.16</v>
      </c>
      <c r="N218" s="18" t="s">
        <v>41</v>
      </c>
      <c r="O218" s="19">
        <f t="shared" si="4"/>
        <v>4.0000000000000001E-3</v>
      </c>
      <c r="P218" s="18">
        <v>4</v>
      </c>
      <c r="Q218" s="22" t="s">
        <v>274</v>
      </c>
      <c r="R218" s="24">
        <v>1</v>
      </c>
      <c r="S218" s="24" t="s">
        <v>753</v>
      </c>
      <c r="T218" s="75">
        <v>12332</v>
      </c>
      <c r="U218" s="20">
        <v>42531</v>
      </c>
      <c r="V218" s="20">
        <v>42605</v>
      </c>
      <c r="W218" s="21">
        <v>74</v>
      </c>
      <c r="X218" s="20"/>
      <c r="Y218" s="20"/>
      <c r="Z218" s="22" t="s">
        <v>635</v>
      </c>
      <c r="AH218" s="5"/>
      <c r="AI218" s="6"/>
    </row>
    <row r="219" spans="1:35" ht="123" customHeight="1">
      <c r="A219" s="28">
        <v>216</v>
      </c>
      <c r="B219" s="41" t="s">
        <v>656</v>
      </c>
      <c r="C219" s="30">
        <v>42430</v>
      </c>
      <c r="D219" s="16">
        <v>42445</v>
      </c>
      <c r="E219" s="25" t="s">
        <v>29</v>
      </c>
      <c r="F219" s="17" t="s">
        <v>654</v>
      </c>
      <c r="G219" s="17" t="s">
        <v>667</v>
      </c>
      <c r="H219" s="17" t="s">
        <v>39</v>
      </c>
      <c r="I219" s="17" t="s">
        <v>25</v>
      </c>
      <c r="J219" s="36" t="s">
        <v>139</v>
      </c>
      <c r="K219" s="18">
        <v>7517873</v>
      </c>
      <c r="L219" s="18">
        <v>97</v>
      </c>
      <c r="M219" s="18">
        <v>79923.8</v>
      </c>
      <c r="N219" s="18" t="s">
        <v>41</v>
      </c>
      <c r="O219" s="19">
        <f t="shared" si="4"/>
        <v>4.0000000000000001E-3</v>
      </c>
      <c r="P219" s="18">
        <v>4</v>
      </c>
      <c r="Q219" s="22" t="s">
        <v>274</v>
      </c>
      <c r="R219" s="24">
        <v>1</v>
      </c>
      <c r="S219" s="24" t="s">
        <v>753</v>
      </c>
      <c r="T219" s="75">
        <v>12332</v>
      </c>
      <c r="U219" s="20">
        <v>42531</v>
      </c>
      <c r="V219" s="20">
        <v>42605</v>
      </c>
      <c r="W219" s="21">
        <v>75</v>
      </c>
      <c r="X219" s="20"/>
      <c r="Y219" s="20"/>
      <c r="Z219" s="22" t="s">
        <v>635</v>
      </c>
      <c r="AH219" s="5"/>
      <c r="AI219" s="6"/>
    </row>
    <row r="220" spans="1:35" ht="123" customHeight="1">
      <c r="A220" s="28">
        <v>217</v>
      </c>
      <c r="B220" s="41" t="s">
        <v>657</v>
      </c>
      <c r="C220" s="30">
        <v>42430</v>
      </c>
      <c r="D220" s="16">
        <v>42445</v>
      </c>
      <c r="E220" s="25" t="s">
        <v>29</v>
      </c>
      <c r="F220" s="17" t="s">
        <v>654</v>
      </c>
      <c r="G220" s="17" t="s">
        <v>668</v>
      </c>
      <c r="H220" s="17" t="s">
        <v>39</v>
      </c>
      <c r="I220" s="17" t="s">
        <v>25</v>
      </c>
      <c r="J220" s="36" t="s">
        <v>139</v>
      </c>
      <c r="K220" s="18">
        <v>7517309</v>
      </c>
      <c r="L220" s="18">
        <v>97</v>
      </c>
      <c r="M220" s="18">
        <v>68664.36</v>
      </c>
      <c r="N220" s="18" t="s">
        <v>41</v>
      </c>
      <c r="O220" s="19">
        <f t="shared" si="4"/>
        <v>4.0000000000000001E-3</v>
      </c>
      <c r="P220" s="18">
        <v>4</v>
      </c>
      <c r="Q220" s="22" t="s">
        <v>274</v>
      </c>
      <c r="R220" s="24">
        <v>1</v>
      </c>
      <c r="S220" s="24" t="s">
        <v>753</v>
      </c>
      <c r="T220" s="75">
        <v>12332</v>
      </c>
      <c r="U220" s="20">
        <v>42531</v>
      </c>
      <c r="V220" s="20">
        <v>42605</v>
      </c>
      <c r="W220" s="21">
        <v>76</v>
      </c>
      <c r="X220" s="20"/>
      <c r="Y220" s="20"/>
      <c r="Z220" s="22" t="s">
        <v>635</v>
      </c>
      <c r="AH220" s="5"/>
      <c r="AI220" s="6"/>
    </row>
    <row r="221" spans="1:35" ht="123" customHeight="1">
      <c r="A221" s="28">
        <v>218</v>
      </c>
      <c r="B221" s="41" t="s">
        <v>658</v>
      </c>
      <c r="C221" s="30">
        <v>42430</v>
      </c>
      <c r="D221" s="16">
        <v>42445</v>
      </c>
      <c r="E221" s="25" t="s">
        <v>29</v>
      </c>
      <c r="F221" s="17" t="s">
        <v>654</v>
      </c>
      <c r="G221" s="17" t="s">
        <v>669</v>
      </c>
      <c r="H221" s="17" t="s">
        <v>39</v>
      </c>
      <c r="I221" s="17" t="s">
        <v>25</v>
      </c>
      <c r="J221" s="36" t="s">
        <v>139</v>
      </c>
      <c r="K221" s="18">
        <v>7517072</v>
      </c>
      <c r="L221" s="18">
        <v>97</v>
      </c>
      <c r="M221" s="18">
        <v>77581.36</v>
      </c>
      <c r="N221" s="18" t="s">
        <v>41</v>
      </c>
      <c r="O221" s="19">
        <f t="shared" si="4"/>
        <v>4.0000000000000001E-3</v>
      </c>
      <c r="P221" s="18">
        <v>4</v>
      </c>
      <c r="Q221" s="22" t="s">
        <v>274</v>
      </c>
      <c r="R221" s="24">
        <v>1</v>
      </c>
      <c r="S221" s="24" t="s">
        <v>753</v>
      </c>
      <c r="T221" s="75">
        <v>12332</v>
      </c>
      <c r="U221" s="20">
        <v>42531</v>
      </c>
      <c r="V221" s="20">
        <v>42605</v>
      </c>
      <c r="W221" s="21">
        <v>77</v>
      </c>
      <c r="X221" s="20"/>
      <c r="Y221" s="20"/>
      <c r="Z221" s="22" t="s">
        <v>635</v>
      </c>
      <c r="AH221" s="5"/>
      <c r="AI221" s="6"/>
    </row>
    <row r="222" spans="1:35" ht="123" customHeight="1">
      <c r="A222" s="28">
        <v>219</v>
      </c>
      <c r="B222" s="41" t="s">
        <v>659</v>
      </c>
      <c r="C222" s="30">
        <v>42430</v>
      </c>
      <c r="D222" s="16">
        <v>42445</v>
      </c>
      <c r="E222" s="25" t="s">
        <v>29</v>
      </c>
      <c r="F222" s="17" t="s">
        <v>654</v>
      </c>
      <c r="G222" s="17" t="s">
        <v>670</v>
      </c>
      <c r="H222" s="17" t="s">
        <v>39</v>
      </c>
      <c r="I222" s="17" t="s">
        <v>25</v>
      </c>
      <c r="J222" s="36" t="s">
        <v>139</v>
      </c>
      <c r="K222" s="18">
        <v>7517403</v>
      </c>
      <c r="L222" s="18">
        <v>97</v>
      </c>
      <c r="M222" s="18">
        <v>77721.64</v>
      </c>
      <c r="N222" s="18" t="s">
        <v>41</v>
      </c>
      <c r="O222" s="19">
        <f t="shared" si="4"/>
        <v>4.0000000000000001E-3</v>
      </c>
      <c r="P222" s="18">
        <v>4</v>
      </c>
      <c r="Q222" s="22" t="s">
        <v>274</v>
      </c>
      <c r="R222" s="24">
        <v>1</v>
      </c>
      <c r="S222" s="24" t="s">
        <v>753</v>
      </c>
      <c r="T222" s="75">
        <v>12332</v>
      </c>
      <c r="U222" s="20">
        <v>42531</v>
      </c>
      <c r="V222" s="20">
        <v>42605</v>
      </c>
      <c r="W222" s="21">
        <v>78</v>
      </c>
      <c r="X222" s="20"/>
      <c r="Y222" s="20"/>
      <c r="Z222" s="22" t="s">
        <v>635</v>
      </c>
      <c r="AH222" s="5"/>
      <c r="AI222" s="6"/>
    </row>
    <row r="223" spans="1:35" ht="123" customHeight="1">
      <c r="A223" s="28">
        <v>220</v>
      </c>
      <c r="B223" s="41" t="s">
        <v>660</v>
      </c>
      <c r="C223" s="30">
        <v>42430</v>
      </c>
      <c r="D223" s="16">
        <v>42445</v>
      </c>
      <c r="E223" s="25" t="s">
        <v>29</v>
      </c>
      <c r="F223" s="17" t="s">
        <v>654</v>
      </c>
      <c r="G223" s="17" t="s">
        <v>671</v>
      </c>
      <c r="H223" s="17" t="s">
        <v>39</v>
      </c>
      <c r="I223" s="17" t="s">
        <v>25</v>
      </c>
      <c r="J223" s="36" t="s">
        <v>139</v>
      </c>
      <c r="K223" s="18">
        <v>7517210</v>
      </c>
      <c r="L223" s="18">
        <v>97</v>
      </c>
      <c r="M223" s="18">
        <v>76551.44</v>
      </c>
      <c r="N223" s="18" t="s">
        <v>41</v>
      </c>
      <c r="O223" s="19">
        <f t="shared" si="4"/>
        <v>4.0000000000000001E-3</v>
      </c>
      <c r="P223" s="18">
        <v>4</v>
      </c>
      <c r="Q223" s="22" t="s">
        <v>274</v>
      </c>
      <c r="R223" s="24">
        <v>1</v>
      </c>
      <c r="S223" s="24" t="s">
        <v>753</v>
      </c>
      <c r="T223" s="75">
        <v>12332</v>
      </c>
      <c r="U223" s="20">
        <v>42531</v>
      </c>
      <c r="V223" s="20">
        <v>42605</v>
      </c>
      <c r="W223" s="21">
        <v>79</v>
      </c>
      <c r="X223" s="20"/>
      <c r="Y223" s="20"/>
      <c r="Z223" s="22" t="s">
        <v>635</v>
      </c>
      <c r="AH223" s="5"/>
      <c r="AI223" s="6"/>
    </row>
    <row r="224" spans="1:35" ht="123" customHeight="1">
      <c r="A224" s="28">
        <v>221</v>
      </c>
      <c r="B224" s="41" t="s">
        <v>661</v>
      </c>
      <c r="C224" s="30">
        <v>42430</v>
      </c>
      <c r="D224" s="16">
        <v>42445</v>
      </c>
      <c r="E224" s="25" t="s">
        <v>29</v>
      </c>
      <c r="F224" s="17" t="s">
        <v>654</v>
      </c>
      <c r="G224" s="17" t="s">
        <v>672</v>
      </c>
      <c r="H224" s="17" t="s">
        <v>39</v>
      </c>
      <c r="I224" s="17" t="s">
        <v>25</v>
      </c>
      <c r="J224" s="36" t="s">
        <v>139</v>
      </c>
      <c r="K224" s="18">
        <v>7517502</v>
      </c>
      <c r="L224" s="18">
        <v>97</v>
      </c>
      <c r="M224" s="18">
        <v>75260.479999999996</v>
      </c>
      <c r="N224" s="18" t="s">
        <v>41</v>
      </c>
      <c r="O224" s="19">
        <f t="shared" si="4"/>
        <v>4.0000000000000001E-3</v>
      </c>
      <c r="P224" s="18">
        <v>4</v>
      </c>
      <c r="Q224" s="22" t="s">
        <v>274</v>
      </c>
      <c r="R224" s="24">
        <v>1</v>
      </c>
      <c r="S224" s="24" t="s">
        <v>753</v>
      </c>
      <c r="T224" s="75">
        <v>12332</v>
      </c>
      <c r="U224" s="20">
        <v>42531</v>
      </c>
      <c r="V224" s="20">
        <v>42605</v>
      </c>
      <c r="W224" s="21">
        <v>80</v>
      </c>
      <c r="X224" s="20"/>
      <c r="Y224" s="20"/>
      <c r="Z224" s="22" t="s">
        <v>635</v>
      </c>
      <c r="AH224" s="5"/>
      <c r="AI224" s="6"/>
    </row>
    <row r="225" spans="1:35" ht="123" customHeight="1">
      <c r="A225" s="28">
        <v>222</v>
      </c>
      <c r="B225" s="41" t="s">
        <v>662</v>
      </c>
      <c r="C225" s="30">
        <v>42430</v>
      </c>
      <c r="D225" s="16">
        <v>42445</v>
      </c>
      <c r="E225" s="25" t="s">
        <v>29</v>
      </c>
      <c r="F225" s="17" t="s">
        <v>654</v>
      </c>
      <c r="G225" s="17" t="s">
        <v>673</v>
      </c>
      <c r="H225" s="17" t="s">
        <v>39</v>
      </c>
      <c r="I225" s="17" t="s">
        <v>25</v>
      </c>
      <c r="J225" s="36" t="s">
        <v>139</v>
      </c>
      <c r="K225" s="18">
        <v>7518076</v>
      </c>
      <c r="L225" s="18">
        <v>97</v>
      </c>
      <c r="M225" s="18">
        <v>77750.759999999995</v>
      </c>
      <c r="N225" s="18" t="s">
        <v>41</v>
      </c>
      <c r="O225" s="19">
        <f t="shared" si="4"/>
        <v>4.0000000000000001E-3</v>
      </c>
      <c r="P225" s="18">
        <v>4</v>
      </c>
      <c r="Q225" s="22" t="s">
        <v>274</v>
      </c>
      <c r="R225" s="24">
        <v>1</v>
      </c>
      <c r="S225" s="24" t="s">
        <v>753</v>
      </c>
      <c r="T225" s="75">
        <v>12332</v>
      </c>
      <c r="U225" s="20">
        <v>42531</v>
      </c>
      <c r="V225" s="20">
        <v>42605</v>
      </c>
      <c r="W225" s="21">
        <v>81</v>
      </c>
      <c r="X225" s="20"/>
      <c r="Y225" s="20"/>
      <c r="Z225" s="22" t="s">
        <v>635</v>
      </c>
      <c r="AH225" s="5"/>
      <c r="AI225" s="6"/>
    </row>
    <row r="226" spans="1:35" ht="123" customHeight="1">
      <c r="A226" s="28">
        <v>223</v>
      </c>
      <c r="B226" s="41" t="s">
        <v>663</v>
      </c>
      <c r="C226" s="30">
        <v>42430</v>
      </c>
      <c r="D226" s="16">
        <v>42445</v>
      </c>
      <c r="E226" s="25" t="s">
        <v>29</v>
      </c>
      <c r="F226" s="17" t="s">
        <v>654</v>
      </c>
      <c r="G226" s="17" t="s">
        <v>674</v>
      </c>
      <c r="H226" s="17" t="s">
        <v>39</v>
      </c>
      <c r="I226" s="17" t="s">
        <v>25</v>
      </c>
      <c r="J226" s="36" t="s">
        <v>139</v>
      </c>
      <c r="K226" s="18">
        <v>7517737</v>
      </c>
      <c r="L226" s="18">
        <v>97</v>
      </c>
      <c r="M226" s="18">
        <v>88432.76</v>
      </c>
      <c r="N226" s="18" t="s">
        <v>41</v>
      </c>
      <c r="O226" s="19">
        <f t="shared" si="4"/>
        <v>4.0000000000000001E-3</v>
      </c>
      <c r="P226" s="18">
        <v>4</v>
      </c>
      <c r="Q226" s="22" t="s">
        <v>274</v>
      </c>
      <c r="R226" s="24">
        <v>1</v>
      </c>
      <c r="S226" s="24" t="s">
        <v>753</v>
      </c>
      <c r="T226" s="75">
        <v>12332</v>
      </c>
      <c r="U226" s="20">
        <v>42531</v>
      </c>
      <c r="V226" s="20">
        <v>42605</v>
      </c>
      <c r="W226" s="21">
        <v>82</v>
      </c>
      <c r="X226" s="20"/>
      <c r="Y226" s="20"/>
      <c r="Z226" s="22" t="s">
        <v>635</v>
      </c>
      <c r="AH226" s="5"/>
      <c r="AI226" s="6"/>
    </row>
    <row r="227" spans="1:35" ht="123" customHeight="1">
      <c r="A227" s="28">
        <v>224</v>
      </c>
      <c r="B227" s="41" t="s">
        <v>664</v>
      </c>
      <c r="C227" s="30">
        <v>42430</v>
      </c>
      <c r="D227" s="16">
        <v>42445</v>
      </c>
      <c r="E227" s="25" t="s">
        <v>29</v>
      </c>
      <c r="F227" s="17" t="s">
        <v>654</v>
      </c>
      <c r="G227" s="17" t="s">
        <v>675</v>
      </c>
      <c r="H227" s="17" t="s">
        <v>39</v>
      </c>
      <c r="I227" s="17" t="s">
        <v>25</v>
      </c>
      <c r="J227" s="36" t="s">
        <v>139</v>
      </c>
      <c r="K227" s="18">
        <v>7517639</v>
      </c>
      <c r="L227" s="18">
        <v>97</v>
      </c>
      <c r="M227" s="18">
        <v>83381.88</v>
      </c>
      <c r="N227" s="18" t="s">
        <v>41</v>
      </c>
      <c r="O227" s="19">
        <f t="shared" si="4"/>
        <v>4.0000000000000001E-3</v>
      </c>
      <c r="P227" s="18">
        <v>4</v>
      </c>
      <c r="Q227" s="22" t="s">
        <v>274</v>
      </c>
      <c r="R227" s="24">
        <v>1</v>
      </c>
      <c r="S227" s="24" t="s">
        <v>753</v>
      </c>
      <c r="T227" s="75">
        <v>12332</v>
      </c>
      <c r="U227" s="20">
        <v>42531</v>
      </c>
      <c r="V227" s="20">
        <v>42605</v>
      </c>
      <c r="W227" s="21">
        <v>83</v>
      </c>
      <c r="X227" s="20"/>
      <c r="Y227" s="20"/>
      <c r="Z227" s="22" t="s">
        <v>635</v>
      </c>
      <c r="AH227" s="5"/>
      <c r="AI227" s="6"/>
    </row>
    <row r="228" spans="1:35" ht="123" customHeight="1">
      <c r="A228" s="28">
        <v>225</v>
      </c>
      <c r="B228" s="41" t="s">
        <v>665</v>
      </c>
      <c r="C228" s="30">
        <v>42430</v>
      </c>
      <c r="D228" s="16">
        <v>42445</v>
      </c>
      <c r="E228" s="25" t="s">
        <v>29</v>
      </c>
      <c r="F228" s="17" t="s">
        <v>654</v>
      </c>
      <c r="G228" s="17" t="s">
        <v>676</v>
      </c>
      <c r="H228" s="17" t="s">
        <v>39</v>
      </c>
      <c r="I228" s="17" t="s">
        <v>25</v>
      </c>
      <c r="J228" s="36" t="s">
        <v>139</v>
      </c>
      <c r="K228" s="18">
        <v>7516936</v>
      </c>
      <c r="L228" s="18">
        <v>96.96</v>
      </c>
      <c r="M228" s="18">
        <v>73975</v>
      </c>
      <c r="N228" s="18" t="s">
        <v>41</v>
      </c>
      <c r="O228" s="19">
        <f t="shared" si="4"/>
        <v>4.0000000000000001E-3</v>
      </c>
      <c r="P228" s="18">
        <v>4</v>
      </c>
      <c r="Q228" s="22" t="s">
        <v>274</v>
      </c>
      <c r="R228" s="24">
        <v>1</v>
      </c>
      <c r="S228" s="24" t="s">
        <v>753</v>
      </c>
      <c r="T228" s="75">
        <v>12332</v>
      </c>
      <c r="U228" s="20">
        <v>42531</v>
      </c>
      <c r="V228" s="20">
        <v>42605</v>
      </c>
      <c r="W228" s="21">
        <v>84</v>
      </c>
      <c r="X228" s="20"/>
      <c r="Y228" s="20"/>
      <c r="Z228" s="22" t="s">
        <v>635</v>
      </c>
      <c r="AH228" s="5"/>
      <c r="AI228" s="6"/>
    </row>
    <row r="229" spans="1:35" ht="123" hidden="1" customHeight="1">
      <c r="A229" s="28">
        <v>226</v>
      </c>
      <c r="B229" s="41" t="s">
        <v>679</v>
      </c>
      <c r="C229" s="30">
        <v>42461</v>
      </c>
      <c r="D229" s="16">
        <v>42466</v>
      </c>
      <c r="E229" s="25" t="s">
        <v>29</v>
      </c>
      <c r="F229" s="17" t="s">
        <v>62</v>
      </c>
      <c r="G229" s="17" t="s">
        <v>506</v>
      </c>
      <c r="H229" s="17" t="s">
        <v>18</v>
      </c>
      <c r="I229" s="17" t="s">
        <v>278</v>
      </c>
      <c r="J229" s="18" t="s">
        <v>56</v>
      </c>
      <c r="K229" s="18" t="s">
        <v>258</v>
      </c>
      <c r="L229" s="18">
        <v>8505</v>
      </c>
      <c r="M229" s="18">
        <v>216378590.40000001</v>
      </c>
      <c r="N229" s="18" t="s">
        <v>20</v>
      </c>
      <c r="O229" s="19">
        <f t="shared" si="4"/>
        <v>0.5</v>
      </c>
      <c r="P229" s="18">
        <v>500</v>
      </c>
      <c r="Q229" s="23" t="s">
        <v>60</v>
      </c>
      <c r="R229" s="24">
        <v>2</v>
      </c>
      <c r="S229" s="24" t="s">
        <v>66</v>
      </c>
      <c r="T229" s="75" t="s">
        <v>259</v>
      </c>
      <c r="U229" s="20">
        <v>42536</v>
      </c>
      <c r="V229" s="20"/>
      <c r="W229" s="21"/>
      <c r="X229" s="20"/>
      <c r="Y229" s="20"/>
      <c r="Z229" s="22" t="s">
        <v>773</v>
      </c>
      <c r="AH229" s="5"/>
      <c r="AI229" s="6"/>
    </row>
    <row r="230" spans="1:35" ht="123" hidden="1" customHeight="1">
      <c r="A230" s="28">
        <v>227</v>
      </c>
      <c r="B230" s="41" t="s">
        <v>680</v>
      </c>
      <c r="C230" s="30">
        <v>42461</v>
      </c>
      <c r="D230" s="16">
        <v>42486</v>
      </c>
      <c r="E230" s="25" t="s">
        <v>29</v>
      </c>
      <c r="F230" s="17" t="s">
        <v>793</v>
      </c>
      <c r="G230" s="17" t="s">
        <v>687</v>
      </c>
      <c r="H230" s="17" t="s">
        <v>18</v>
      </c>
      <c r="I230" s="17" t="s">
        <v>21</v>
      </c>
      <c r="J230" s="18" t="s">
        <v>19</v>
      </c>
      <c r="K230" s="18">
        <v>9593780</v>
      </c>
      <c r="L230" s="18">
        <v>378</v>
      </c>
      <c r="M230" s="18">
        <v>27470.616000000002</v>
      </c>
      <c r="N230" s="18" t="s">
        <v>20</v>
      </c>
      <c r="O230" s="19">
        <f t="shared" si="4"/>
        <v>0.75</v>
      </c>
      <c r="P230" s="18">
        <v>750</v>
      </c>
      <c r="Q230" s="23" t="s">
        <v>21</v>
      </c>
      <c r="R230" s="24">
        <v>2</v>
      </c>
      <c r="S230" s="24" t="s">
        <v>19</v>
      </c>
      <c r="T230" s="75" t="s">
        <v>509</v>
      </c>
      <c r="U230" s="20">
        <v>42580</v>
      </c>
      <c r="V230" s="20">
        <v>42717</v>
      </c>
      <c r="W230" s="21">
        <v>95</v>
      </c>
      <c r="X230" s="20"/>
      <c r="Y230" s="20"/>
      <c r="Z230" s="22" t="s">
        <v>635</v>
      </c>
      <c r="AH230" s="5"/>
      <c r="AI230" s="6"/>
    </row>
    <row r="231" spans="1:35" ht="123" hidden="1" customHeight="1">
      <c r="A231" s="28">
        <v>228</v>
      </c>
      <c r="B231" s="41" t="s">
        <v>681</v>
      </c>
      <c r="C231" s="30">
        <v>42461</v>
      </c>
      <c r="D231" s="16">
        <v>42487</v>
      </c>
      <c r="E231" s="46" t="s">
        <v>15</v>
      </c>
      <c r="F231" s="17" t="s">
        <v>683</v>
      </c>
      <c r="G231" s="17" t="s">
        <v>684</v>
      </c>
      <c r="H231" s="17" t="s">
        <v>18</v>
      </c>
      <c r="I231" s="17" t="s">
        <v>278</v>
      </c>
      <c r="J231" s="18" t="s">
        <v>56</v>
      </c>
      <c r="K231" s="18">
        <v>10064199</v>
      </c>
      <c r="L231" s="18">
        <v>35</v>
      </c>
      <c r="M231" s="18">
        <v>80665</v>
      </c>
      <c r="N231" s="18" t="s">
        <v>20</v>
      </c>
      <c r="O231" s="19">
        <f t="shared" si="4"/>
        <v>0.9</v>
      </c>
      <c r="P231" s="18">
        <v>900</v>
      </c>
      <c r="Q231" s="23" t="s">
        <v>60</v>
      </c>
      <c r="R231" s="24">
        <v>2</v>
      </c>
      <c r="S231" s="24" t="s">
        <v>725</v>
      </c>
      <c r="T231" s="75">
        <v>28019</v>
      </c>
      <c r="U231" s="20" t="s">
        <v>648</v>
      </c>
      <c r="V231" s="20"/>
      <c r="W231" s="21"/>
      <c r="X231" s="20"/>
      <c r="Y231" s="20"/>
      <c r="Z231" s="22" t="s">
        <v>801</v>
      </c>
      <c r="AH231" s="5"/>
      <c r="AI231" s="6"/>
    </row>
    <row r="232" spans="1:35" ht="123" customHeight="1">
      <c r="A232" s="28">
        <v>229</v>
      </c>
      <c r="B232" s="41" t="s">
        <v>682</v>
      </c>
      <c r="C232" s="30">
        <v>42461</v>
      </c>
      <c r="D232" s="16">
        <v>42488</v>
      </c>
      <c r="E232" s="25" t="s">
        <v>425</v>
      </c>
      <c r="F232" s="17" t="s">
        <v>685</v>
      </c>
      <c r="G232" s="17" t="s">
        <v>686</v>
      </c>
      <c r="H232" s="17" t="s">
        <v>39</v>
      </c>
      <c r="I232" s="17" t="s">
        <v>283</v>
      </c>
      <c r="J232" s="18" t="s">
        <v>56</v>
      </c>
      <c r="K232" s="18">
        <v>8052169</v>
      </c>
      <c r="L232" s="18">
        <v>250</v>
      </c>
      <c r="M232" s="18">
        <v>2154.3200000000002</v>
      </c>
      <c r="N232" s="18" t="s">
        <v>41</v>
      </c>
      <c r="O232" s="19">
        <f t="shared" si="4"/>
        <v>3.9E-2</v>
      </c>
      <c r="P232" s="18">
        <v>39</v>
      </c>
      <c r="Q232" s="23" t="s">
        <v>486</v>
      </c>
      <c r="R232" s="24">
        <v>1</v>
      </c>
      <c r="S232" s="24">
        <v>28755</v>
      </c>
      <c r="T232" s="75">
        <v>28746</v>
      </c>
      <c r="U232" s="20">
        <v>42552</v>
      </c>
      <c r="V232" s="20">
        <v>42661</v>
      </c>
      <c r="W232" s="21">
        <v>86</v>
      </c>
      <c r="X232" s="20"/>
      <c r="Y232" s="20"/>
      <c r="Z232" s="31" t="s">
        <v>854</v>
      </c>
      <c r="AH232" s="5"/>
      <c r="AI232" s="6"/>
    </row>
    <row r="233" spans="1:35" ht="123" customHeight="1">
      <c r="A233" s="28">
        <v>230</v>
      </c>
      <c r="B233" s="41" t="s">
        <v>692</v>
      </c>
      <c r="C233" s="30">
        <v>42491</v>
      </c>
      <c r="D233" s="16">
        <v>42503</v>
      </c>
      <c r="E233" s="25" t="s">
        <v>29</v>
      </c>
      <c r="F233" s="17" t="s">
        <v>700</v>
      </c>
      <c r="G233" s="17" t="s">
        <v>702</v>
      </c>
      <c r="H233" s="17" t="s">
        <v>39</v>
      </c>
      <c r="I233" s="17" t="s">
        <v>318</v>
      </c>
      <c r="J233" s="18" t="s">
        <v>139</v>
      </c>
      <c r="K233" s="18" t="s">
        <v>677</v>
      </c>
      <c r="L233" s="18">
        <v>0</v>
      </c>
      <c r="M233" s="18">
        <v>0</v>
      </c>
      <c r="N233" s="18" t="s">
        <v>41</v>
      </c>
      <c r="O233" s="19">
        <f t="shared" si="4"/>
        <v>8.9999999999999993E-3</v>
      </c>
      <c r="P233" s="18">
        <v>9</v>
      </c>
      <c r="Q233" s="23" t="s">
        <v>539</v>
      </c>
      <c r="R233" s="24">
        <v>1</v>
      </c>
      <c r="S233" s="24" t="s">
        <v>323</v>
      </c>
      <c r="T233" s="75">
        <v>12737</v>
      </c>
      <c r="U233" s="20">
        <v>42552</v>
      </c>
      <c r="V233" s="20">
        <v>42688</v>
      </c>
      <c r="W233" s="21">
        <v>87</v>
      </c>
      <c r="X233" s="20"/>
      <c r="Y233" s="20"/>
      <c r="Z233" s="22" t="s">
        <v>635</v>
      </c>
      <c r="AH233" s="5"/>
      <c r="AI233" s="6"/>
    </row>
    <row r="234" spans="1:35" ht="123" customHeight="1">
      <c r="A234" s="28">
        <v>231</v>
      </c>
      <c r="B234" s="41" t="s">
        <v>693</v>
      </c>
      <c r="C234" s="30">
        <v>42491</v>
      </c>
      <c r="D234" s="16">
        <v>42503</v>
      </c>
      <c r="E234" s="25" t="s">
        <v>29</v>
      </c>
      <c r="F234" s="17" t="s">
        <v>700</v>
      </c>
      <c r="G234" s="17" t="s">
        <v>703</v>
      </c>
      <c r="H234" s="17" t="s">
        <v>39</v>
      </c>
      <c r="I234" s="17" t="s">
        <v>318</v>
      </c>
      <c r="J234" s="18" t="s">
        <v>139</v>
      </c>
      <c r="K234" s="18" t="s">
        <v>677</v>
      </c>
      <c r="L234" s="18">
        <v>0</v>
      </c>
      <c r="M234" s="18">
        <v>0</v>
      </c>
      <c r="N234" s="18" t="s">
        <v>41</v>
      </c>
      <c r="O234" s="19">
        <f t="shared" si="4"/>
        <v>8.9999999999999993E-3</v>
      </c>
      <c r="P234" s="18">
        <v>9</v>
      </c>
      <c r="Q234" s="23" t="s">
        <v>539</v>
      </c>
      <c r="R234" s="24">
        <v>1</v>
      </c>
      <c r="S234" s="24" t="s">
        <v>323</v>
      </c>
      <c r="T234" s="75">
        <v>12737</v>
      </c>
      <c r="U234" s="20">
        <v>42552</v>
      </c>
      <c r="V234" s="20">
        <v>42688</v>
      </c>
      <c r="W234" s="21">
        <v>88</v>
      </c>
      <c r="X234" s="20"/>
      <c r="Y234" s="20"/>
      <c r="Z234" s="22" t="s">
        <v>635</v>
      </c>
      <c r="AH234" s="5"/>
      <c r="AI234" s="6"/>
    </row>
    <row r="235" spans="1:35" ht="123" customHeight="1">
      <c r="A235" s="28">
        <v>232</v>
      </c>
      <c r="B235" s="41" t="s">
        <v>694</v>
      </c>
      <c r="C235" s="30">
        <v>42491</v>
      </c>
      <c r="D235" s="16">
        <v>42503</v>
      </c>
      <c r="E235" s="25" t="s">
        <v>29</v>
      </c>
      <c r="F235" s="17" t="s">
        <v>700</v>
      </c>
      <c r="G235" s="17" t="s">
        <v>704</v>
      </c>
      <c r="H235" s="17" t="s">
        <v>39</v>
      </c>
      <c r="I235" s="17" t="s">
        <v>318</v>
      </c>
      <c r="J235" s="18" t="s">
        <v>139</v>
      </c>
      <c r="K235" s="18" t="s">
        <v>677</v>
      </c>
      <c r="L235" s="18">
        <v>0</v>
      </c>
      <c r="M235" s="18">
        <v>0</v>
      </c>
      <c r="N235" s="18" t="s">
        <v>41</v>
      </c>
      <c r="O235" s="19">
        <f t="shared" si="4"/>
        <v>8.9999999999999993E-3</v>
      </c>
      <c r="P235" s="18">
        <v>9</v>
      </c>
      <c r="Q235" s="23" t="s">
        <v>539</v>
      </c>
      <c r="R235" s="24">
        <v>1</v>
      </c>
      <c r="S235" s="24" t="s">
        <v>323</v>
      </c>
      <c r="T235" s="75">
        <v>12737</v>
      </c>
      <c r="U235" s="20">
        <v>42552</v>
      </c>
      <c r="V235" s="20">
        <v>42688</v>
      </c>
      <c r="W235" s="21">
        <v>89</v>
      </c>
      <c r="X235" s="20"/>
      <c r="Y235" s="20"/>
      <c r="Z235" s="22" t="s">
        <v>635</v>
      </c>
      <c r="AH235" s="5"/>
      <c r="AI235" s="6"/>
    </row>
    <row r="236" spans="1:35" ht="123" customHeight="1">
      <c r="A236" s="28">
        <v>233</v>
      </c>
      <c r="B236" s="41" t="s">
        <v>695</v>
      </c>
      <c r="C236" s="30">
        <v>42491</v>
      </c>
      <c r="D236" s="16">
        <v>42503</v>
      </c>
      <c r="E236" s="25" t="s">
        <v>29</v>
      </c>
      <c r="F236" s="17" t="s">
        <v>700</v>
      </c>
      <c r="G236" s="17" t="s">
        <v>705</v>
      </c>
      <c r="H236" s="17" t="s">
        <v>39</v>
      </c>
      <c r="I236" s="17" t="s">
        <v>318</v>
      </c>
      <c r="J236" s="18" t="s">
        <v>139</v>
      </c>
      <c r="K236" s="18" t="s">
        <v>677</v>
      </c>
      <c r="L236" s="18">
        <v>0</v>
      </c>
      <c r="M236" s="18">
        <v>0</v>
      </c>
      <c r="N236" s="18" t="s">
        <v>41</v>
      </c>
      <c r="O236" s="19">
        <f t="shared" si="4"/>
        <v>1.9E-2</v>
      </c>
      <c r="P236" s="18">
        <v>19</v>
      </c>
      <c r="Q236" s="23" t="s">
        <v>539</v>
      </c>
      <c r="R236" s="23">
        <v>1</v>
      </c>
      <c r="S236" s="24" t="s">
        <v>323</v>
      </c>
      <c r="T236" s="75">
        <v>12737</v>
      </c>
      <c r="U236" s="20">
        <v>42552</v>
      </c>
      <c r="V236" s="20">
        <v>42688</v>
      </c>
      <c r="W236" s="21">
        <v>90</v>
      </c>
      <c r="X236" s="20"/>
      <c r="Y236" s="20"/>
      <c r="Z236" s="22" t="s">
        <v>635</v>
      </c>
      <c r="AH236" s="5"/>
      <c r="AI236" s="6"/>
    </row>
    <row r="237" spans="1:35" ht="123" customHeight="1">
      <c r="A237" s="28">
        <v>234</v>
      </c>
      <c r="B237" s="41" t="s">
        <v>696</v>
      </c>
      <c r="C237" s="30">
        <v>42491</v>
      </c>
      <c r="D237" s="16">
        <v>42503</v>
      </c>
      <c r="E237" s="25" t="s">
        <v>29</v>
      </c>
      <c r="F237" s="17" t="s">
        <v>700</v>
      </c>
      <c r="G237" s="17" t="s">
        <v>706</v>
      </c>
      <c r="H237" s="17" t="s">
        <v>39</v>
      </c>
      <c r="I237" s="17" t="s">
        <v>318</v>
      </c>
      <c r="J237" s="18" t="s">
        <v>139</v>
      </c>
      <c r="K237" s="18" t="s">
        <v>677</v>
      </c>
      <c r="L237" s="18">
        <v>0</v>
      </c>
      <c r="M237" s="18">
        <v>0</v>
      </c>
      <c r="N237" s="18" t="s">
        <v>41</v>
      </c>
      <c r="O237" s="19">
        <f t="shared" si="4"/>
        <v>1.9E-2</v>
      </c>
      <c r="P237" s="18">
        <v>19</v>
      </c>
      <c r="Q237" s="23" t="s">
        <v>539</v>
      </c>
      <c r="R237" s="23">
        <v>1</v>
      </c>
      <c r="S237" s="24" t="s">
        <v>323</v>
      </c>
      <c r="T237" s="75">
        <v>12737</v>
      </c>
      <c r="U237" s="20">
        <v>42552</v>
      </c>
      <c r="V237" s="20">
        <v>42688</v>
      </c>
      <c r="W237" s="21">
        <v>91</v>
      </c>
      <c r="X237" s="20"/>
      <c r="Y237" s="20"/>
      <c r="Z237" s="22" t="s">
        <v>635</v>
      </c>
      <c r="AH237" s="5"/>
      <c r="AI237" s="6"/>
    </row>
    <row r="238" spans="1:35" ht="123" customHeight="1">
      <c r="A238" s="28">
        <v>235</v>
      </c>
      <c r="B238" s="41" t="s">
        <v>697</v>
      </c>
      <c r="C238" s="30">
        <v>42491</v>
      </c>
      <c r="D238" s="16">
        <v>42503</v>
      </c>
      <c r="E238" s="25" t="s">
        <v>29</v>
      </c>
      <c r="F238" s="17" t="s">
        <v>700</v>
      </c>
      <c r="G238" s="17" t="s">
        <v>707</v>
      </c>
      <c r="H238" s="17" t="s">
        <v>39</v>
      </c>
      <c r="I238" s="17" t="s">
        <v>318</v>
      </c>
      <c r="J238" s="18" t="s">
        <v>139</v>
      </c>
      <c r="K238" s="18" t="s">
        <v>677</v>
      </c>
      <c r="L238" s="18">
        <v>0</v>
      </c>
      <c r="M238" s="18">
        <v>0</v>
      </c>
      <c r="N238" s="18" t="s">
        <v>41</v>
      </c>
      <c r="O238" s="19">
        <f t="shared" si="4"/>
        <v>1.9E-2</v>
      </c>
      <c r="P238" s="18">
        <v>19</v>
      </c>
      <c r="Q238" s="23" t="s">
        <v>539</v>
      </c>
      <c r="R238" s="23">
        <v>1</v>
      </c>
      <c r="S238" s="24" t="s">
        <v>323</v>
      </c>
      <c r="T238" s="75">
        <v>12737</v>
      </c>
      <c r="U238" s="20">
        <v>42552</v>
      </c>
      <c r="V238" s="20">
        <v>42688</v>
      </c>
      <c r="W238" s="21">
        <v>92</v>
      </c>
      <c r="X238" s="20"/>
      <c r="Y238" s="20"/>
      <c r="Z238" s="22" t="s">
        <v>635</v>
      </c>
      <c r="AH238" s="5"/>
      <c r="AI238" s="6"/>
    </row>
    <row r="239" spans="1:35" ht="123" customHeight="1">
      <c r="A239" s="28">
        <v>236</v>
      </c>
      <c r="B239" s="41" t="s">
        <v>698</v>
      </c>
      <c r="C239" s="30">
        <v>42491</v>
      </c>
      <c r="D239" s="16">
        <v>42503</v>
      </c>
      <c r="E239" s="25" t="s">
        <v>29</v>
      </c>
      <c r="F239" s="17" t="s">
        <v>700</v>
      </c>
      <c r="G239" s="17" t="s">
        <v>701</v>
      </c>
      <c r="H239" s="17" t="s">
        <v>39</v>
      </c>
      <c r="I239" s="17" t="s">
        <v>318</v>
      </c>
      <c r="J239" s="18" t="s">
        <v>139</v>
      </c>
      <c r="K239" s="18" t="s">
        <v>677</v>
      </c>
      <c r="L239" s="18">
        <v>0</v>
      </c>
      <c r="M239" s="18">
        <v>0</v>
      </c>
      <c r="N239" s="18" t="s">
        <v>41</v>
      </c>
      <c r="O239" s="19">
        <f t="shared" si="4"/>
        <v>1.9E-2</v>
      </c>
      <c r="P239" s="18">
        <v>19</v>
      </c>
      <c r="Q239" s="23" t="s">
        <v>539</v>
      </c>
      <c r="R239" s="23">
        <v>1</v>
      </c>
      <c r="S239" s="24" t="s">
        <v>323</v>
      </c>
      <c r="T239" s="75">
        <v>12737</v>
      </c>
      <c r="U239" s="20">
        <v>42552</v>
      </c>
      <c r="V239" s="20">
        <v>42688</v>
      </c>
      <c r="W239" s="21">
        <v>93</v>
      </c>
      <c r="X239" s="20"/>
      <c r="Y239" s="20"/>
      <c r="Z239" s="22" t="s">
        <v>635</v>
      </c>
      <c r="AH239" s="5"/>
      <c r="AI239" s="6"/>
    </row>
    <row r="240" spans="1:35" ht="123" customHeight="1">
      <c r="A240" s="28">
        <v>237</v>
      </c>
      <c r="B240" s="41" t="s">
        <v>699</v>
      </c>
      <c r="C240" s="30">
        <v>42491</v>
      </c>
      <c r="D240" s="16">
        <v>42503</v>
      </c>
      <c r="E240" s="25" t="s">
        <v>29</v>
      </c>
      <c r="F240" s="17" t="s">
        <v>700</v>
      </c>
      <c r="G240" s="17" t="s">
        <v>708</v>
      </c>
      <c r="H240" s="17" t="s">
        <v>39</v>
      </c>
      <c r="I240" s="17" t="s">
        <v>318</v>
      </c>
      <c r="J240" s="18" t="s">
        <v>139</v>
      </c>
      <c r="K240" s="18" t="s">
        <v>677</v>
      </c>
      <c r="L240" s="18">
        <v>0</v>
      </c>
      <c r="M240" s="18">
        <v>0</v>
      </c>
      <c r="N240" s="18" t="s">
        <v>41</v>
      </c>
      <c r="O240" s="19">
        <f t="shared" si="4"/>
        <v>3.6999999999999998E-2</v>
      </c>
      <c r="P240" s="18">
        <v>37</v>
      </c>
      <c r="Q240" s="23" t="s">
        <v>539</v>
      </c>
      <c r="R240" s="23">
        <v>1</v>
      </c>
      <c r="S240" s="24" t="s">
        <v>323</v>
      </c>
      <c r="T240" s="75">
        <v>12737</v>
      </c>
      <c r="U240" s="20">
        <v>42552</v>
      </c>
      <c r="V240" s="20">
        <v>42688</v>
      </c>
      <c r="W240" s="21">
        <v>94</v>
      </c>
      <c r="X240" s="20"/>
      <c r="Y240" s="20"/>
      <c r="Z240" s="22" t="s">
        <v>635</v>
      </c>
      <c r="AH240" s="5"/>
      <c r="AI240" s="6"/>
    </row>
    <row r="241" spans="1:35" ht="123" customHeight="1">
      <c r="A241" s="28">
        <v>238</v>
      </c>
      <c r="B241" s="41" t="s">
        <v>762</v>
      </c>
      <c r="C241" s="30">
        <v>42491</v>
      </c>
      <c r="D241" s="16">
        <v>42514</v>
      </c>
      <c r="E241" s="25" t="s">
        <v>29</v>
      </c>
      <c r="F241" s="17" t="s">
        <v>763</v>
      </c>
      <c r="G241" s="17" t="s">
        <v>764</v>
      </c>
      <c r="H241" s="17" t="s">
        <v>39</v>
      </c>
      <c r="I241" s="17" t="s">
        <v>21</v>
      </c>
      <c r="J241" s="18" t="s">
        <v>19</v>
      </c>
      <c r="K241" s="18">
        <v>9555614</v>
      </c>
      <c r="L241" s="18">
        <v>5.01</v>
      </c>
      <c r="M241" s="18">
        <v>4134.5249999999996</v>
      </c>
      <c r="N241" s="18" t="s">
        <v>41</v>
      </c>
      <c r="O241" s="19">
        <f t="shared" si="4"/>
        <v>6.0000000000000001E-3</v>
      </c>
      <c r="P241" s="18">
        <v>6</v>
      </c>
      <c r="Q241" s="23" t="s">
        <v>21</v>
      </c>
      <c r="R241" s="23" t="s">
        <v>713</v>
      </c>
      <c r="S241" s="23" t="s">
        <v>19</v>
      </c>
      <c r="T241" s="75">
        <v>24432</v>
      </c>
      <c r="U241" s="20">
        <v>42552</v>
      </c>
      <c r="V241" s="20"/>
      <c r="W241" s="21"/>
      <c r="X241" s="20"/>
      <c r="Y241" s="20"/>
      <c r="Z241" s="22"/>
      <c r="AH241" s="5"/>
      <c r="AI241" s="6"/>
    </row>
    <row r="242" spans="1:35" ht="123" hidden="1" customHeight="1">
      <c r="A242" s="28">
        <v>239</v>
      </c>
      <c r="B242" s="41" t="s">
        <v>765</v>
      </c>
      <c r="C242" s="30">
        <v>42491</v>
      </c>
      <c r="D242" s="16">
        <v>42521</v>
      </c>
      <c r="E242" s="46" t="s">
        <v>15</v>
      </c>
      <c r="F242" s="17" t="s">
        <v>790</v>
      </c>
      <c r="G242" s="17" t="s">
        <v>791</v>
      </c>
      <c r="H242" s="17" t="s">
        <v>18</v>
      </c>
      <c r="I242" s="17" t="s">
        <v>46</v>
      </c>
      <c r="J242" s="18" t="s">
        <v>19</v>
      </c>
      <c r="K242" s="18">
        <v>5637832</v>
      </c>
      <c r="L242" s="18">
        <v>350</v>
      </c>
      <c r="M242" s="18">
        <v>16345086.119999999</v>
      </c>
      <c r="N242" s="18" t="s">
        <v>792</v>
      </c>
      <c r="O242" s="19">
        <f t="shared" si="4"/>
        <v>0.9</v>
      </c>
      <c r="P242" s="18">
        <v>900</v>
      </c>
      <c r="Q242" s="23" t="s">
        <v>47</v>
      </c>
      <c r="R242" s="23">
        <v>1</v>
      </c>
      <c r="S242" s="23" t="s">
        <v>715</v>
      </c>
      <c r="T242" s="75">
        <v>26358</v>
      </c>
      <c r="U242" s="20" t="s">
        <v>648</v>
      </c>
      <c r="V242" s="20"/>
      <c r="W242" s="21"/>
      <c r="X242" s="20"/>
      <c r="Y242" s="20"/>
      <c r="Z242" s="22" t="s">
        <v>801</v>
      </c>
      <c r="AH242" s="5"/>
      <c r="AI242" s="6"/>
    </row>
    <row r="243" spans="1:35" ht="123" customHeight="1">
      <c r="A243" s="28">
        <v>240</v>
      </c>
      <c r="B243" s="41" t="s">
        <v>766</v>
      </c>
      <c r="C243" s="30">
        <v>42522</v>
      </c>
      <c r="D243" s="16">
        <v>42524</v>
      </c>
      <c r="E243" s="25" t="s">
        <v>29</v>
      </c>
      <c r="F243" s="17" t="s">
        <v>700</v>
      </c>
      <c r="G243" s="17" t="s">
        <v>775</v>
      </c>
      <c r="H243" s="17" t="s">
        <v>39</v>
      </c>
      <c r="I243" s="17" t="s">
        <v>318</v>
      </c>
      <c r="J243" s="18" t="s">
        <v>139</v>
      </c>
      <c r="K243" s="18" t="s">
        <v>677</v>
      </c>
      <c r="L243" s="18">
        <v>0</v>
      </c>
      <c r="M243" s="18">
        <v>0</v>
      </c>
      <c r="N243" s="18" t="s">
        <v>41</v>
      </c>
      <c r="O243" s="19">
        <f t="shared" si="4"/>
        <v>0.01</v>
      </c>
      <c r="P243" s="18">
        <v>10</v>
      </c>
      <c r="Q243" s="23" t="s">
        <v>539</v>
      </c>
      <c r="R243" s="23">
        <v>1</v>
      </c>
      <c r="S243" s="24" t="s">
        <v>323</v>
      </c>
      <c r="T243" s="75">
        <v>12775</v>
      </c>
      <c r="U243" s="20">
        <v>42597</v>
      </c>
      <c r="V243" s="20"/>
      <c r="W243" s="21"/>
      <c r="X243" s="20"/>
      <c r="Y243" s="20"/>
      <c r="Z243" s="22"/>
      <c r="AH243" s="5"/>
      <c r="AI243" s="6"/>
    </row>
    <row r="244" spans="1:35" ht="123" customHeight="1">
      <c r="A244" s="28">
        <v>241</v>
      </c>
      <c r="B244" s="41" t="s">
        <v>767</v>
      </c>
      <c r="C244" s="30">
        <v>42522</v>
      </c>
      <c r="D244" s="16">
        <v>42524</v>
      </c>
      <c r="E244" s="25" t="s">
        <v>29</v>
      </c>
      <c r="F244" s="17" t="s">
        <v>700</v>
      </c>
      <c r="G244" s="17" t="s">
        <v>776</v>
      </c>
      <c r="H244" s="17" t="s">
        <v>39</v>
      </c>
      <c r="I244" s="17" t="s">
        <v>318</v>
      </c>
      <c r="J244" s="18" t="s">
        <v>139</v>
      </c>
      <c r="K244" s="18" t="s">
        <v>677</v>
      </c>
      <c r="L244" s="18">
        <v>0</v>
      </c>
      <c r="M244" s="18">
        <v>0</v>
      </c>
      <c r="N244" s="18" t="s">
        <v>41</v>
      </c>
      <c r="O244" s="19">
        <f t="shared" si="4"/>
        <v>0.01</v>
      </c>
      <c r="P244" s="18">
        <v>10</v>
      </c>
      <c r="Q244" s="23" t="s">
        <v>539</v>
      </c>
      <c r="R244" s="23">
        <v>1</v>
      </c>
      <c r="S244" s="24" t="s">
        <v>323</v>
      </c>
      <c r="T244" s="75">
        <v>12776</v>
      </c>
      <c r="U244" s="20">
        <v>42597</v>
      </c>
      <c r="V244" s="20"/>
      <c r="W244" s="21"/>
      <c r="X244" s="20"/>
      <c r="Y244" s="20"/>
      <c r="Z244" s="22"/>
      <c r="AH244" s="5"/>
      <c r="AI244" s="6"/>
    </row>
    <row r="245" spans="1:35" ht="123" customHeight="1">
      <c r="A245" s="28">
        <v>242</v>
      </c>
      <c r="B245" s="41" t="s">
        <v>768</v>
      </c>
      <c r="C245" s="30">
        <v>42522</v>
      </c>
      <c r="D245" s="16">
        <v>42524</v>
      </c>
      <c r="E245" s="25" t="s">
        <v>29</v>
      </c>
      <c r="F245" s="17" t="s">
        <v>700</v>
      </c>
      <c r="G245" s="17" t="s">
        <v>777</v>
      </c>
      <c r="H245" s="17" t="s">
        <v>39</v>
      </c>
      <c r="I245" s="17" t="s">
        <v>318</v>
      </c>
      <c r="J245" s="18" t="s">
        <v>139</v>
      </c>
      <c r="K245" s="18" t="s">
        <v>677</v>
      </c>
      <c r="L245" s="18">
        <v>0</v>
      </c>
      <c r="M245" s="18">
        <v>0</v>
      </c>
      <c r="N245" s="18" t="s">
        <v>41</v>
      </c>
      <c r="O245" s="19">
        <f t="shared" si="4"/>
        <v>0.01</v>
      </c>
      <c r="P245" s="18">
        <v>10</v>
      </c>
      <c r="Q245" s="23" t="s">
        <v>539</v>
      </c>
      <c r="R245" s="23">
        <v>1</v>
      </c>
      <c r="S245" s="24" t="s">
        <v>323</v>
      </c>
      <c r="T245" s="75">
        <v>12776</v>
      </c>
      <c r="U245" s="20">
        <v>42597</v>
      </c>
      <c r="V245" s="20"/>
      <c r="W245" s="21"/>
      <c r="X245" s="20"/>
      <c r="Y245" s="20"/>
      <c r="Z245" s="22"/>
      <c r="AH245" s="5"/>
      <c r="AI245" s="6"/>
    </row>
    <row r="246" spans="1:35" ht="123" customHeight="1">
      <c r="A246" s="28">
        <v>243</v>
      </c>
      <c r="B246" s="41" t="s">
        <v>769</v>
      </c>
      <c r="C246" s="30">
        <v>42522</v>
      </c>
      <c r="D246" s="16">
        <v>42524</v>
      </c>
      <c r="E246" s="25" t="s">
        <v>29</v>
      </c>
      <c r="F246" s="17" t="s">
        <v>700</v>
      </c>
      <c r="G246" s="17" t="s">
        <v>778</v>
      </c>
      <c r="H246" s="17" t="s">
        <v>39</v>
      </c>
      <c r="I246" s="17" t="s">
        <v>318</v>
      </c>
      <c r="J246" s="18" t="s">
        <v>139</v>
      </c>
      <c r="K246" s="18" t="s">
        <v>677</v>
      </c>
      <c r="L246" s="18">
        <v>0</v>
      </c>
      <c r="M246" s="18">
        <v>0</v>
      </c>
      <c r="N246" s="18" t="s">
        <v>41</v>
      </c>
      <c r="O246" s="19">
        <f t="shared" si="4"/>
        <v>0.01</v>
      </c>
      <c r="P246" s="18">
        <v>10</v>
      </c>
      <c r="Q246" s="23" t="s">
        <v>539</v>
      </c>
      <c r="R246" s="23">
        <v>1</v>
      </c>
      <c r="S246" s="24" t="s">
        <v>323</v>
      </c>
      <c r="T246" s="75">
        <v>12776</v>
      </c>
      <c r="U246" s="20">
        <v>42597</v>
      </c>
      <c r="V246" s="20"/>
      <c r="W246" s="21"/>
      <c r="X246" s="20"/>
      <c r="Y246" s="20"/>
      <c r="Z246" s="22"/>
      <c r="AH246" s="5"/>
      <c r="AI246" s="6"/>
    </row>
    <row r="247" spans="1:35" ht="123" customHeight="1">
      <c r="A247" s="28">
        <v>244</v>
      </c>
      <c r="B247" s="41" t="s">
        <v>770</v>
      </c>
      <c r="C247" s="30">
        <v>42522</v>
      </c>
      <c r="D247" s="16">
        <v>42524</v>
      </c>
      <c r="E247" s="25" t="s">
        <v>29</v>
      </c>
      <c r="F247" s="17" t="s">
        <v>700</v>
      </c>
      <c r="G247" s="17" t="s">
        <v>779</v>
      </c>
      <c r="H247" s="17" t="s">
        <v>39</v>
      </c>
      <c r="I247" s="17" t="s">
        <v>318</v>
      </c>
      <c r="J247" s="18" t="s">
        <v>139</v>
      </c>
      <c r="K247" s="18" t="s">
        <v>677</v>
      </c>
      <c r="L247" s="18">
        <v>0</v>
      </c>
      <c r="M247" s="18">
        <v>0</v>
      </c>
      <c r="N247" s="18" t="s">
        <v>41</v>
      </c>
      <c r="O247" s="19">
        <f t="shared" si="4"/>
        <v>0.01</v>
      </c>
      <c r="P247" s="18">
        <v>10</v>
      </c>
      <c r="Q247" s="23" t="s">
        <v>539</v>
      </c>
      <c r="R247" s="23">
        <v>1</v>
      </c>
      <c r="S247" s="24" t="s">
        <v>323</v>
      </c>
      <c r="T247" s="75">
        <v>12776</v>
      </c>
      <c r="U247" s="20">
        <v>42597</v>
      </c>
      <c r="V247" s="20"/>
      <c r="W247" s="21"/>
      <c r="X247" s="20"/>
      <c r="Y247" s="20"/>
      <c r="Z247" s="22"/>
      <c r="AH247" s="5"/>
      <c r="AI247" s="6"/>
    </row>
    <row r="248" spans="1:35" ht="123" customHeight="1">
      <c r="A248" s="28">
        <v>245</v>
      </c>
      <c r="B248" s="41" t="s">
        <v>771</v>
      </c>
      <c r="C248" s="30">
        <v>42522</v>
      </c>
      <c r="D248" s="16">
        <v>42524</v>
      </c>
      <c r="E248" s="25" t="s">
        <v>29</v>
      </c>
      <c r="F248" s="17" t="s">
        <v>700</v>
      </c>
      <c r="G248" s="17" t="s">
        <v>780</v>
      </c>
      <c r="H248" s="17" t="s">
        <v>39</v>
      </c>
      <c r="I248" s="17" t="s">
        <v>318</v>
      </c>
      <c r="J248" s="18" t="s">
        <v>139</v>
      </c>
      <c r="K248" s="18" t="s">
        <v>677</v>
      </c>
      <c r="L248" s="18">
        <v>0</v>
      </c>
      <c r="M248" s="18">
        <v>0</v>
      </c>
      <c r="N248" s="18" t="s">
        <v>41</v>
      </c>
      <c r="O248" s="19">
        <f t="shared" si="4"/>
        <v>0.01</v>
      </c>
      <c r="P248" s="18">
        <v>10</v>
      </c>
      <c r="Q248" s="23" t="s">
        <v>539</v>
      </c>
      <c r="R248" s="23">
        <v>1</v>
      </c>
      <c r="S248" s="24" t="s">
        <v>323</v>
      </c>
      <c r="T248" s="75">
        <v>12775</v>
      </c>
      <c r="U248" s="20">
        <v>42597</v>
      </c>
      <c r="V248" s="20"/>
      <c r="W248" s="21"/>
      <c r="X248" s="20"/>
      <c r="Y248" s="20"/>
      <c r="Z248" s="22"/>
      <c r="AH248" s="5"/>
      <c r="AI248" s="6"/>
    </row>
    <row r="249" spans="1:35" ht="123" customHeight="1">
      <c r="A249" s="28">
        <v>246</v>
      </c>
      <c r="B249" s="41" t="s">
        <v>772</v>
      </c>
      <c r="C249" s="30">
        <v>42522</v>
      </c>
      <c r="D249" s="16">
        <v>42524</v>
      </c>
      <c r="E249" s="25" t="s">
        <v>29</v>
      </c>
      <c r="F249" s="17" t="s">
        <v>700</v>
      </c>
      <c r="G249" s="17" t="s">
        <v>781</v>
      </c>
      <c r="H249" s="17" t="s">
        <v>39</v>
      </c>
      <c r="I249" s="17" t="s">
        <v>318</v>
      </c>
      <c r="J249" s="18" t="s">
        <v>139</v>
      </c>
      <c r="K249" s="18" t="s">
        <v>677</v>
      </c>
      <c r="L249" s="18">
        <v>0</v>
      </c>
      <c r="M249" s="18">
        <v>0</v>
      </c>
      <c r="N249" s="18" t="s">
        <v>41</v>
      </c>
      <c r="O249" s="19">
        <f t="shared" si="4"/>
        <v>0.01</v>
      </c>
      <c r="P249" s="18">
        <v>10</v>
      </c>
      <c r="Q249" s="23" t="s">
        <v>539</v>
      </c>
      <c r="R249" s="23">
        <v>1</v>
      </c>
      <c r="S249" s="24" t="s">
        <v>323</v>
      </c>
      <c r="T249" s="75">
        <v>12775</v>
      </c>
      <c r="U249" s="20">
        <v>42597</v>
      </c>
      <c r="V249" s="20"/>
      <c r="W249" s="21"/>
      <c r="X249" s="20"/>
      <c r="Y249" s="20"/>
      <c r="Z249" s="22"/>
      <c r="AH249" s="5"/>
      <c r="AI249" s="6"/>
    </row>
    <row r="250" spans="1:35" ht="123" customHeight="1">
      <c r="A250" s="28">
        <v>247</v>
      </c>
      <c r="B250" s="41" t="s">
        <v>782</v>
      </c>
      <c r="C250" s="30">
        <v>42522</v>
      </c>
      <c r="D250" s="16">
        <v>42524</v>
      </c>
      <c r="E250" s="25" t="s">
        <v>29</v>
      </c>
      <c r="F250" s="17" t="s">
        <v>700</v>
      </c>
      <c r="G250" s="17" t="s">
        <v>774</v>
      </c>
      <c r="H250" s="17" t="s">
        <v>39</v>
      </c>
      <c r="I250" s="17" t="s">
        <v>318</v>
      </c>
      <c r="J250" s="18" t="s">
        <v>139</v>
      </c>
      <c r="K250" s="18" t="s">
        <v>677</v>
      </c>
      <c r="L250" s="18">
        <v>0</v>
      </c>
      <c r="M250" s="18">
        <v>0</v>
      </c>
      <c r="N250" s="18" t="s">
        <v>41</v>
      </c>
      <c r="O250" s="19">
        <f t="shared" si="4"/>
        <v>0.01</v>
      </c>
      <c r="P250" s="18">
        <v>10</v>
      </c>
      <c r="Q250" s="23" t="s">
        <v>539</v>
      </c>
      <c r="R250" s="23">
        <v>1</v>
      </c>
      <c r="S250" s="24" t="s">
        <v>323</v>
      </c>
      <c r="T250" s="75">
        <v>12775</v>
      </c>
      <c r="U250" s="20">
        <v>42597</v>
      </c>
      <c r="V250" s="20"/>
      <c r="W250" s="21"/>
      <c r="X250" s="20"/>
      <c r="Y250" s="20"/>
      <c r="Z250" s="22"/>
      <c r="AH250" s="5"/>
      <c r="AI250" s="6"/>
    </row>
    <row r="251" spans="1:35" ht="123" customHeight="1">
      <c r="A251" s="28">
        <v>248</v>
      </c>
      <c r="B251" s="41" t="s">
        <v>783</v>
      </c>
      <c r="C251" s="30">
        <v>42522</v>
      </c>
      <c r="D251" s="16">
        <v>42529</v>
      </c>
      <c r="E251" s="46" t="s">
        <v>15</v>
      </c>
      <c r="F251" s="17" t="s">
        <v>332</v>
      </c>
      <c r="G251" s="17" t="s">
        <v>333</v>
      </c>
      <c r="H251" s="33" t="s">
        <v>39</v>
      </c>
      <c r="I251" s="17" t="s">
        <v>278</v>
      </c>
      <c r="J251" s="36" t="s">
        <v>25</v>
      </c>
      <c r="K251" s="18">
        <v>7037090</v>
      </c>
      <c r="L251" s="18">
        <v>3450</v>
      </c>
      <c r="M251" s="18">
        <v>5579239.9500000002</v>
      </c>
      <c r="N251" s="18" t="s">
        <v>20</v>
      </c>
      <c r="O251" s="19">
        <f t="shared" si="4"/>
        <v>1</v>
      </c>
      <c r="P251" s="18">
        <v>1000</v>
      </c>
      <c r="Q251" s="22" t="s">
        <v>26</v>
      </c>
      <c r="R251" s="24">
        <v>1</v>
      </c>
      <c r="S251" s="24" t="s">
        <v>76</v>
      </c>
      <c r="T251" s="75" t="s">
        <v>521</v>
      </c>
      <c r="U251" s="20" t="s">
        <v>648</v>
      </c>
      <c r="V251" s="20"/>
      <c r="W251" s="21"/>
      <c r="X251" s="20"/>
      <c r="Y251" s="20"/>
      <c r="Z251" s="22" t="s">
        <v>801</v>
      </c>
      <c r="AH251" s="5"/>
      <c r="AI251" s="6"/>
    </row>
    <row r="252" spans="1:35" ht="123" customHeight="1">
      <c r="A252" s="28">
        <v>249</v>
      </c>
      <c r="B252" s="41" t="s">
        <v>784</v>
      </c>
      <c r="C252" s="30">
        <v>42522</v>
      </c>
      <c r="D252" s="16">
        <v>42531</v>
      </c>
      <c r="E252" s="25" t="s">
        <v>29</v>
      </c>
      <c r="F252" s="17" t="s">
        <v>786</v>
      </c>
      <c r="G252" s="17" t="s">
        <v>789</v>
      </c>
      <c r="H252" s="17" t="s">
        <v>39</v>
      </c>
      <c r="I252" s="17" t="s">
        <v>788</v>
      </c>
      <c r="J252" s="18" t="s">
        <v>494</v>
      </c>
      <c r="K252" s="18" t="s">
        <v>677</v>
      </c>
      <c r="L252" s="18">
        <v>0</v>
      </c>
      <c r="M252" s="18">
        <v>0</v>
      </c>
      <c r="N252" s="18" t="s">
        <v>41</v>
      </c>
      <c r="O252" s="19">
        <f t="shared" si="4"/>
        <v>4.0000000000000001E-3</v>
      </c>
      <c r="P252" s="18">
        <v>4</v>
      </c>
      <c r="Q252" s="23" t="s">
        <v>538</v>
      </c>
      <c r="R252" s="23">
        <v>1</v>
      </c>
      <c r="S252" s="23" t="s">
        <v>798</v>
      </c>
      <c r="T252" s="75" t="s">
        <v>324</v>
      </c>
      <c r="U252" s="20">
        <v>42597</v>
      </c>
      <c r="V252" s="20"/>
      <c r="W252" s="21"/>
      <c r="X252" s="20"/>
      <c r="Y252" s="20"/>
      <c r="Z252" s="22"/>
      <c r="AH252" s="5"/>
      <c r="AI252" s="6"/>
    </row>
    <row r="253" spans="1:35" ht="123" customHeight="1">
      <c r="A253" s="28">
        <v>250</v>
      </c>
      <c r="B253" s="41" t="s">
        <v>785</v>
      </c>
      <c r="C253" s="30">
        <v>42522</v>
      </c>
      <c r="D253" s="16">
        <v>42531</v>
      </c>
      <c r="E253" s="25" t="s">
        <v>29</v>
      </c>
      <c r="F253" s="17" t="s">
        <v>786</v>
      </c>
      <c r="G253" s="17" t="s">
        <v>787</v>
      </c>
      <c r="H253" s="17" t="s">
        <v>39</v>
      </c>
      <c r="I253" s="17" t="s">
        <v>788</v>
      </c>
      <c r="J253" s="18" t="s">
        <v>494</v>
      </c>
      <c r="K253" s="18" t="s">
        <v>677</v>
      </c>
      <c r="L253" s="18">
        <v>0</v>
      </c>
      <c r="M253" s="18">
        <v>0</v>
      </c>
      <c r="N253" s="18" t="s">
        <v>41</v>
      </c>
      <c r="O253" s="19">
        <f t="shared" ref="O253:O255" si="5">P253/1000</f>
        <v>2.4E-2</v>
      </c>
      <c r="P253" s="18">
        <v>24</v>
      </c>
      <c r="Q253" s="23" t="s">
        <v>538</v>
      </c>
      <c r="R253" s="23">
        <v>1</v>
      </c>
      <c r="S253" s="23" t="s">
        <v>798</v>
      </c>
      <c r="T253" s="75" t="s">
        <v>324</v>
      </c>
      <c r="U253" s="20">
        <v>42635</v>
      </c>
      <c r="V253" s="20"/>
      <c r="W253" s="21"/>
      <c r="X253" s="20"/>
      <c r="Y253" s="20"/>
      <c r="Z253" s="22" t="s">
        <v>828</v>
      </c>
      <c r="AH253" s="5"/>
      <c r="AI253" s="6"/>
    </row>
    <row r="254" spans="1:35" ht="123" hidden="1" customHeight="1">
      <c r="A254" s="28">
        <v>251</v>
      </c>
      <c r="B254" s="41" t="s">
        <v>802</v>
      </c>
      <c r="C254" s="30">
        <v>42522</v>
      </c>
      <c r="D254" s="16">
        <v>42551</v>
      </c>
      <c r="E254" s="46" t="s">
        <v>15</v>
      </c>
      <c r="F254" s="17" t="s">
        <v>804</v>
      </c>
      <c r="G254" s="17" t="s">
        <v>805</v>
      </c>
      <c r="H254" s="17" t="s">
        <v>18</v>
      </c>
      <c r="I254" s="17" t="s">
        <v>46</v>
      </c>
      <c r="J254" s="18" t="s">
        <v>19</v>
      </c>
      <c r="K254" s="18">
        <v>9255487</v>
      </c>
      <c r="L254" s="18">
        <v>400</v>
      </c>
      <c r="M254" s="18">
        <v>11460280.32</v>
      </c>
      <c r="N254" s="18" t="s">
        <v>20</v>
      </c>
      <c r="O254" s="19">
        <f t="shared" si="5"/>
        <v>0.75</v>
      </c>
      <c r="P254" s="18">
        <v>750</v>
      </c>
      <c r="Q254" s="23" t="s">
        <v>47</v>
      </c>
      <c r="R254" s="23">
        <v>1</v>
      </c>
      <c r="S254" s="23" t="s">
        <v>822</v>
      </c>
      <c r="T254" s="75">
        <v>25814</v>
      </c>
      <c r="U254" s="20" t="s">
        <v>648</v>
      </c>
      <c r="V254" s="20"/>
      <c r="W254" s="21"/>
      <c r="X254" s="20"/>
      <c r="Y254" s="20"/>
      <c r="Z254" s="22" t="s">
        <v>801</v>
      </c>
      <c r="AH254" s="5"/>
      <c r="AI254" s="6"/>
    </row>
    <row r="255" spans="1:35" ht="123" customHeight="1">
      <c r="A255" s="28">
        <v>252</v>
      </c>
      <c r="B255" s="41" t="s">
        <v>803</v>
      </c>
      <c r="C255" s="30">
        <v>42552</v>
      </c>
      <c r="D255" s="16">
        <v>42570</v>
      </c>
      <c r="E255" s="25" t="s">
        <v>29</v>
      </c>
      <c r="F255" s="17" t="s">
        <v>807</v>
      </c>
      <c r="G255" s="17" t="s">
        <v>808</v>
      </c>
      <c r="H255" s="17" t="s">
        <v>39</v>
      </c>
      <c r="I255" s="17" t="s">
        <v>318</v>
      </c>
      <c r="J255" s="18" t="s">
        <v>139</v>
      </c>
      <c r="K255" s="18" t="s">
        <v>677</v>
      </c>
      <c r="L255" s="18">
        <v>0</v>
      </c>
      <c r="M255" s="18">
        <v>0</v>
      </c>
      <c r="N255" s="18" t="s">
        <v>41</v>
      </c>
      <c r="O255" s="19">
        <f t="shared" si="5"/>
        <v>0.04</v>
      </c>
      <c r="P255" s="18">
        <v>40</v>
      </c>
      <c r="Q255" s="23" t="s">
        <v>539</v>
      </c>
      <c r="R255" s="23">
        <v>1</v>
      </c>
      <c r="S255" s="24" t="s">
        <v>323</v>
      </c>
      <c r="T255" s="75">
        <v>12676</v>
      </c>
      <c r="U255" s="20">
        <v>42635</v>
      </c>
      <c r="V255" s="20"/>
      <c r="W255" s="21"/>
      <c r="X255" s="20"/>
      <c r="Y255" s="20"/>
      <c r="Z255" s="22"/>
      <c r="AH255" s="5"/>
      <c r="AI255" s="6"/>
    </row>
    <row r="256" spans="1:35" ht="123" hidden="1" customHeight="1">
      <c r="A256" s="28">
        <v>253</v>
      </c>
      <c r="B256" s="41" t="s">
        <v>806</v>
      </c>
      <c r="C256" s="30">
        <v>42552</v>
      </c>
      <c r="D256" s="16">
        <v>42570</v>
      </c>
      <c r="E256" s="25" t="s">
        <v>29</v>
      </c>
      <c r="F256" s="17" t="s">
        <v>443</v>
      </c>
      <c r="G256" s="17" t="s">
        <v>809</v>
      </c>
      <c r="H256" s="17" t="s">
        <v>107</v>
      </c>
      <c r="I256" s="17" t="s">
        <v>273</v>
      </c>
      <c r="J256" s="18" t="s">
        <v>139</v>
      </c>
      <c r="K256" s="18">
        <v>7562454</v>
      </c>
      <c r="L256" s="18">
        <v>4800</v>
      </c>
      <c r="M256" s="18">
        <v>4447012.05</v>
      </c>
      <c r="N256" s="18" t="s">
        <v>20</v>
      </c>
      <c r="O256" s="19">
        <f t="shared" ref="O256:O261" si="6">P256/1000</f>
        <v>1.56</v>
      </c>
      <c r="P256" s="18">
        <v>1560</v>
      </c>
      <c r="Q256" s="23" t="s">
        <v>82</v>
      </c>
      <c r="R256" s="23">
        <v>2</v>
      </c>
      <c r="S256" s="23" t="s">
        <v>139</v>
      </c>
      <c r="T256" s="75">
        <v>31848</v>
      </c>
      <c r="U256" s="20">
        <v>42640</v>
      </c>
      <c r="V256" s="20"/>
      <c r="W256" s="21"/>
      <c r="X256" s="20"/>
      <c r="Y256" s="20"/>
      <c r="Z256" s="22"/>
      <c r="AH256" s="5"/>
      <c r="AI256" s="6"/>
    </row>
    <row r="257" spans="1:35" ht="123" customHeight="1">
      <c r="A257" s="28">
        <v>254</v>
      </c>
      <c r="B257" s="41" t="s">
        <v>810</v>
      </c>
      <c r="C257" s="30">
        <v>42552</v>
      </c>
      <c r="D257" s="16">
        <v>42576</v>
      </c>
      <c r="E257" s="25" t="s">
        <v>29</v>
      </c>
      <c r="F257" s="17" t="s">
        <v>700</v>
      </c>
      <c r="G257" s="36" t="s">
        <v>816</v>
      </c>
      <c r="H257" s="17" t="s">
        <v>39</v>
      </c>
      <c r="I257" s="17" t="s">
        <v>318</v>
      </c>
      <c r="J257" s="18" t="s">
        <v>25</v>
      </c>
      <c r="K257" s="18" t="s">
        <v>677</v>
      </c>
      <c r="L257" s="18">
        <v>0</v>
      </c>
      <c r="M257" s="18">
        <v>0</v>
      </c>
      <c r="N257" s="18" t="s">
        <v>41</v>
      </c>
      <c r="O257" s="19">
        <f t="shared" si="6"/>
        <v>5.0000000000000001E-3</v>
      </c>
      <c r="P257" s="18">
        <v>5</v>
      </c>
      <c r="Q257" s="23" t="s">
        <v>274</v>
      </c>
      <c r="R257" s="23">
        <v>2</v>
      </c>
      <c r="S257" s="23" t="s">
        <v>750</v>
      </c>
      <c r="T257" s="75">
        <v>27354</v>
      </c>
      <c r="U257" s="20">
        <v>42635</v>
      </c>
      <c r="V257" s="20"/>
      <c r="W257" s="21"/>
      <c r="X257" s="20"/>
      <c r="Y257" s="20"/>
      <c r="Z257" s="22"/>
      <c r="AH257" s="5"/>
      <c r="AI257" s="6"/>
    </row>
    <row r="258" spans="1:35" ht="123" customHeight="1">
      <c r="A258" s="28">
        <v>255</v>
      </c>
      <c r="B258" s="41" t="s">
        <v>811</v>
      </c>
      <c r="C258" s="30">
        <v>42552</v>
      </c>
      <c r="D258" s="16">
        <v>42576</v>
      </c>
      <c r="E258" s="25" t="s">
        <v>29</v>
      </c>
      <c r="F258" s="17" t="s">
        <v>700</v>
      </c>
      <c r="G258" s="36" t="s">
        <v>817</v>
      </c>
      <c r="H258" s="17" t="s">
        <v>39</v>
      </c>
      <c r="I258" s="17" t="s">
        <v>318</v>
      </c>
      <c r="J258" s="18" t="s">
        <v>25</v>
      </c>
      <c r="K258" s="18" t="s">
        <v>677</v>
      </c>
      <c r="L258" s="18">
        <v>0</v>
      </c>
      <c r="M258" s="18">
        <v>0</v>
      </c>
      <c r="N258" s="18" t="s">
        <v>41</v>
      </c>
      <c r="O258" s="19">
        <f t="shared" si="6"/>
        <v>0.02</v>
      </c>
      <c r="P258" s="18">
        <v>20</v>
      </c>
      <c r="Q258" s="23" t="s">
        <v>274</v>
      </c>
      <c r="R258" s="23">
        <v>2</v>
      </c>
      <c r="S258" s="23" t="s">
        <v>750</v>
      </c>
      <c r="T258" s="75">
        <v>27355</v>
      </c>
      <c r="U258" s="20">
        <v>42635</v>
      </c>
      <c r="V258" s="20"/>
      <c r="W258" s="21"/>
      <c r="X258" s="20"/>
      <c r="Y258" s="20"/>
      <c r="Z258" s="22"/>
      <c r="AH258" s="5"/>
      <c r="AI258" s="6"/>
    </row>
    <row r="259" spans="1:35" ht="123" customHeight="1">
      <c r="A259" s="28">
        <v>256</v>
      </c>
      <c r="B259" s="41" t="s">
        <v>812</v>
      </c>
      <c r="C259" s="30">
        <v>42552</v>
      </c>
      <c r="D259" s="16">
        <v>42576</v>
      </c>
      <c r="E259" s="25" t="s">
        <v>29</v>
      </c>
      <c r="F259" s="17" t="s">
        <v>700</v>
      </c>
      <c r="G259" s="36" t="s">
        <v>818</v>
      </c>
      <c r="H259" s="17" t="s">
        <v>39</v>
      </c>
      <c r="I259" s="17" t="s">
        <v>318</v>
      </c>
      <c r="J259" s="18" t="s">
        <v>25</v>
      </c>
      <c r="K259" s="18" t="s">
        <v>677</v>
      </c>
      <c r="L259" s="18">
        <v>0</v>
      </c>
      <c r="M259" s="18">
        <v>0</v>
      </c>
      <c r="N259" s="18" t="s">
        <v>41</v>
      </c>
      <c r="O259" s="19">
        <f t="shared" si="6"/>
        <v>0.02</v>
      </c>
      <c r="P259" s="18">
        <v>20</v>
      </c>
      <c r="Q259" s="23" t="s">
        <v>274</v>
      </c>
      <c r="R259" s="23">
        <v>2</v>
      </c>
      <c r="S259" s="23" t="s">
        <v>750</v>
      </c>
      <c r="T259" s="75">
        <v>27357</v>
      </c>
      <c r="U259" s="20">
        <v>42635</v>
      </c>
      <c r="V259" s="20"/>
      <c r="W259" s="21"/>
      <c r="X259" s="20"/>
      <c r="Y259" s="20"/>
      <c r="Z259" s="22"/>
      <c r="AH259" s="5"/>
      <c r="AI259" s="6"/>
    </row>
    <row r="260" spans="1:35" ht="123" customHeight="1">
      <c r="A260" s="28">
        <v>257</v>
      </c>
      <c r="B260" s="41" t="s">
        <v>813</v>
      </c>
      <c r="C260" s="30">
        <v>42552</v>
      </c>
      <c r="D260" s="16">
        <v>42576</v>
      </c>
      <c r="E260" s="25" t="s">
        <v>29</v>
      </c>
      <c r="F260" s="17" t="s">
        <v>700</v>
      </c>
      <c r="G260" s="36" t="s">
        <v>819</v>
      </c>
      <c r="H260" s="17" t="s">
        <v>39</v>
      </c>
      <c r="I260" s="17" t="s">
        <v>318</v>
      </c>
      <c r="J260" s="18" t="s">
        <v>25</v>
      </c>
      <c r="K260" s="18" t="s">
        <v>677</v>
      </c>
      <c r="L260" s="18">
        <v>0</v>
      </c>
      <c r="M260" s="18">
        <v>0</v>
      </c>
      <c r="N260" s="18" t="s">
        <v>41</v>
      </c>
      <c r="O260" s="19">
        <f t="shared" si="6"/>
        <v>1.4999999999999999E-2</v>
      </c>
      <c r="P260" s="18">
        <v>15</v>
      </c>
      <c r="Q260" s="23" t="s">
        <v>274</v>
      </c>
      <c r="R260" s="23">
        <v>2</v>
      </c>
      <c r="S260" s="23" t="s">
        <v>750</v>
      </c>
      <c r="T260" s="75">
        <v>27355</v>
      </c>
      <c r="U260" s="20">
        <v>42635</v>
      </c>
      <c r="V260" s="20"/>
      <c r="W260" s="21"/>
      <c r="X260" s="20"/>
      <c r="Y260" s="20"/>
      <c r="Z260" s="22"/>
      <c r="AH260" s="5"/>
      <c r="AI260" s="6"/>
    </row>
    <row r="261" spans="1:35" ht="123" customHeight="1">
      <c r="A261" s="28">
        <v>258</v>
      </c>
      <c r="B261" s="41" t="s">
        <v>814</v>
      </c>
      <c r="C261" s="30">
        <v>42552</v>
      </c>
      <c r="D261" s="16">
        <v>42576</v>
      </c>
      <c r="E261" s="25" t="s">
        <v>29</v>
      </c>
      <c r="F261" s="17" t="s">
        <v>700</v>
      </c>
      <c r="G261" s="36" t="s">
        <v>820</v>
      </c>
      <c r="H261" s="17" t="s">
        <v>39</v>
      </c>
      <c r="I261" s="17" t="s">
        <v>318</v>
      </c>
      <c r="J261" s="18" t="s">
        <v>25</v>
      </c>
      <c r="K261" s="18" t="s">
        <v>677</v>
      </c>
      <c r="L261" s="18">
        <v>0</v>
      </c>
      <c r="M261" s="18">
        <v>0</v>
      </c>
      <c r="N261" s="18" t="s">
        <v>41</v>
      </c>
      <c r="O261" s="19">
        <f t="shared" si="6"/>
        <v>6.0000000000000001E-3</v>
      </c>
      <c r="P261" s="18">
        <v>6</v>
      </c>
      <c r="Q261" s="23" t="s">
        <v>274</v>
      </c>
      <c r="R261" s="23">
        <v>2</v>
      </c>
      <c r="S261" s="23" t="s">
        <v>750</v>
      </c>
      <c r="T261" s="75">
        <v>27354</v>
      </c>
      <c r="U261" s="20">
        <v>42635</v>
      </c>
      <c r="V261" s="20"/>
      <c r="W261" s="21"/>
      <c r="X261" s="20"/>
      <c r="Y261" s="20"/>
      <c r="Z261" s="22"/>
      <c r="AH261" s="5"/>
      <c r="AI261" s="6"/>
    </row>
    <row r="262" spans="1:35" ht="123" customHeight="1">
      <c r="A262" s="28">
        <v>259</v>
      </c>
      <c r="B262" s="41" t="s">
        <v>815</v>
      </c>
      <c r="C262" s="30">
        <v>42552</v>
      </c>
      <c r="D262" s="16">
        <v>42576</v>
      </c>
      <c r="E262" s="25" t="s">
        <v>29</v>
      </c>
      <c r="F262" s="17" t="s">
        <v>700</v>
      </c>
      <c r="G262" s="36" t="s">
        <v>821</v>
      </c>
      <c r="H262" s="17" t="s">
        <v>39</v>
      </c>
      <c r="I262" s="17" t="s">
        <v>318</v>
      </c>
      <c r="J262" s="18" t="s">
        <v>25</v>
      </c>
      <c r="K262" s="18" t="s">
        <v>677</v>
      </c>
      <c r="L262" s="18">
        <v>0</v>
      </c>
      <c r="M262" s="18">
        <v>0</v>
      </c>
      <c r="N262" s="18" t="s">
        <v>41</v>
      </c>
      <c r="O262" s="19">
        <f t="shared" ref="O262" si="7">P262/1000</f>
        <v>6.0000000000000001E-3</v>
      </c>
      <c r="P262" s="18">
        <v>6</v>
      </c>
      <c r="Q262" s="23" t="s">
        <v>274</v>
      </c>
      <c r="R262" s="23">
        <v>2</v>
      </c>
      <c r="S262" s="23" t="s">
        <v>750</v>
      </c>
      <c r="T262" s="75">
        <v>27356</v>
      </c>
      <c r="U262" s="20">
        <v>42635</v>
      </c>
      <c r="V262" s="20"/>
      <c r="W262" s="21"/>
      <c r="X262" s="20"/>
      <c r="Y262" s="20"/>
      <c r="Z262" s="22"/>
      <c r="AH262" s="5"/>
      <c r="AI262" s="6"/>
    </row>
    <row r="263" spans="1:35" ht="123" hidden="1" customHeight="1">
      <c r="A263" s="28">
        <v>260</v>
      </c>
      <c r="B263" s="41" t="s">
        <v>831</v>
      </c>
      <c r="C263" s="30">
        <v>42552</v>
      </c>
      <c r="D263" s="16">
        <v>42579</v>
      </c>
      <c r="E263" s="76" t="s">
        <v>15</v>
      </c>
      <c r="F263" s="17" t="s">
        <v>804</v>
      </c>
      <c r="G263" s="17" t="s">
        <v>805</v>
      </c>
      <c r="H263" s="17" t="s">
        <v>18</v>
      </c>
      <c r="I263" s="17" t="s">
        <v>46</v>
      </c>
      <c r="J263" s="18" t="s">
        <v>19</v>
      </c>
      <c r="K263" s="18">
        <v>9255487</v>
      </c>
      <c r="L263" s="18">
        <v>400</v>
      </c>
      <c r="M263" s="18">
        <v>11460280.32</v>
      </c>
      <c r="N263" s="18" t="s">
        <v>20</v>
      </c>
      <c r="O263" s="19">
        <f t="shared" ref="O263:O264" si="8">P263/1000</f>
        <v>0.75</v>
      </c>
      <c r="P263" s="18">
        <v>750</v>
      </c>
      <c r="Q263" s="23" t="s">
        <v>47</v>
      </c>
      <c r="R263" s="23">
        <v>1</v>
      </c>
      <c r="S263" s="23" t="s">
        <v>822</v>
      </c>
      <c r="T263" s="75">
        <v>25814</v>
      </c>
      <c r="U263" s="20">
        <v>42688</v>
      </c>
      <c r="V263" s="20"/>
      <c r="W263" s="21"/>
      <c r="X263" s="20">
        <v>42804</v>
      </c>
      <c r="Y263" s="20"/>
      <c r="Z263" s="22" t="s">
        <v>898</v>
      </c>
      <c r="AH263" s="5"/>
      <c r="AI263" s="6"/>
    </row>
    <row r="264" spans="1:35" ht="123" customHeight="1">
      <c r="A264" s="28">
        <v>261</v>
      </c>
      <c r="B264" s="41" t="s">
        <v>832</v>
      </c>
      <c r="C264" s="30">
        <v>42583</v>
      </c>
      <c r="D264" s="16">
        <v>42611</v>
      </c>
      <c r="E264" s="25" t="s">
        <v>29</v>
      </c>
      <c r="F264" s="17" t="s">
        <v>833</v>
      </c>
      <c r="G264" s="17" t="s">
        <v>834</v>
      </c>
      <c r="H264" s="17" t="s">
        <v>39</v>
      </c>
      <c r="I264" s="17" t="s">
        <v>494</v>
      </c>
      <c r="J264" s="18" t="s">
        <v>494</v>
      </c>
      <c r="K264" s="18">
        <v>6421294</v>
      </c>
      <c r="L264" s="18">
        <v>2000</v>
      </c>
      <c r="M264" s="18">
        <v>2520412.6800000002</v>
      </c>
      <c r="N264" s="18" t="s">
        <v>41</v>
      </c>
      <c r="O264" s="19">
        <f t="shared" si="8"/>
        <v>0.2</v>
      </c>
      <c r="P264" s="18">
        <v>200</v>
      </c>
      <c r="Q264" s="23" t="s">
        <v>538</v>
      </c>
      <c r="R264" s="23">
        <v>2</v>
      </c>
      <c r="S264" s="23" t="s">
        <v>835</v>
      </c>
      <c r="T264" s="75">
        <v>8067</v>
      </c>
      <c r="U264" s="20">
        <v>42664</v>
      </c>
      <c r="V264" s="20">
        <v>42823</v>
      </c>
      <c r="W264" s="21"/>
      <c r="X264" s="20"/>
      <c r="Y264" s="20"/>
      <c r="Z264" s="22" t="s">
        <v>635</v>
      </c>
      <c r="AH264" s="5"/>
      <c r="AI264" s="6"/>
    </row>
    <row r="265" spans="1:35" ht="123" hidden="1" customHeight="1">
      <c r="A265" s="28">
        <v>262</v>
      </c>
      <c r="B265" s="41" t="s">
        <v>838</v>
      </c>
      <c r="C265" s="30">
        <v>42614</v>
      </c>
      <c r="D265" s="16">
        <v>42640</v>
      </c>
      <c r="E265" s="25" t="s">
        <v>29</v>
      </c>
      <c r="F265" s="17" t="s">
        <v>628</v>
      </c>
      <c r="G265" s="17" t="s">
        <v>629</v>
      </c>
      <c r="H265" s="17" t="s">
        <v>107</v>
      </c>
      <c r="I265" s="17" t="s">
        <v>284</v>
      </c>
      <c r="J265" s="36" t="s">
        <v>69</v>
      </c>
      <c r="K265" s="18">
        <v>4976286</v>
      </c>
      <c r="L265" s="18">
        <v>1250</v>
      </c>
      <c r="M265" s="18">
        <v>251499.82500000001</v>
      </c>
      <c r="N265" s="18" t="s">
        <v>41</v>
      </c>
      <c r="O265" s="19">
        <f t="shared" ref="O265:O268" si="9">P265/1000</f>
        <v>0.2</v>
      </c>
      <c r="P265" s="18">
        <v>200</v>
      </c>
      <c r="Q265" s="22" t="s">
        <v>70</v>
      </c>
      <c r="R265" s="24">
        <v>3</v>
      </c>
      <c r="S265" s="24" t="s">
        <v>761</v>
      </c>
      <c r="T265" s="75">
        <v>1880</v>
      </c>
      <c r="U265" s="20">
        <v>42655</v>
      </c>
      <c r="V265" s="20"/>
      <c r="W265" s="21"/>
      <c r="X265" s="20"/>
      <c r="Y265" s="20"/>
      <c r="Z265" s="22" t="s">
        <v>828</v>
      </c>
      <c r="AH265" s="5"/>
      <c r="AI265" s="6"/>
    </row>
    <row r="266" spans="1:35" ht="123" customHeight="1">
      <c r="A266" s="28">
        <v>263</v>
      </c>
      <c r="B266" s="41" t="s">
        <v>839</v>
      </c>
      <c r="C266" s="30">
        <v>42643</v>
      </c>
      <c r="D266" s="16">
        <v>42643</v>
      </c>
      <c r="E266" s="25" t="s">
        <v>29</v>
      </c>
      <c r="F266" s="17" t="s">
        <v>840</v>
      </c>
      <c r="G266" s="17" t="s">
        <v>841</v>
      </c>
      <c r="H266" s="17" t="s">
        <v>39</v>
      </c>
      <c r="I266" s="17" t="s">
        <v>282</v>
      </c>
      <c r="J266" s="36" t="s">
        <v>150</v>
      </c>
      <c r="K266" s="18">
        <v>2751744</v>
      </c>
      <c r="L266" s="18">
        <v>133</v>
      </c>
      <c r="M266" s="18">
        <v>375765.45</v>
      </c>
      <c r="N266" s="18" t="s">
        <v>41</v>
      </c>
      <c r="O266" s="19">
        <f t="shared" si="9"/>
        <v>0.06</v>
      </c>
      <c r="P266" s="18">
        <v>60</v>
      </c>
      <c r="Q266" s="22" t="s">
        <v>384</v>
      </c>
      <c r="R266" s="24">
        <v>4</v>
      </c>
      <c r="S266" s="24">
        <v>9553</v>
      </c>
      <c r="T266" s="75">
        <v>9503</v>
      </c>
      <c r="U266" s="20">
        <v>42739</v>
      </c>
      <c r="V266" s="20"/>
      <c r="W266" s="21"/>
      <c r="X266" s="20"/>
      <c r="Y266" s="20"/>
      <c r="Z266" s="22" t="s">
        <v>828</v>
      </c>
      <c r="AH266" s="5"/>
      <c r="AI266" s="6"/>
    </row>
    <row r="267" spans="1:35" ht="123" hidden="1" customHeight="1">
      <c r="A267" s="28">
        <v>264</v>
      </c>
      <c r="B267" s="41" t="s">
        <v>843</v>
      </c>
      <c r="C267" s="30">
        <v>42647</v>
      </c>
      <c r="D267" s="16">
        <v>42647</v>
      </c>
      <c r="E267" s="25" t="s">
        <v>29</v>
      </c>
      <c r="F267" s="17" t="s">
        <v>844</v>
      </c>
      <c r="G267" s="17" t="s">
        <v>845</v>
      </c>
      <c r="H267" s="17" t="s">
        <v>107</v>
      </c>
      <c r="I267" s="17" t="s">
        <v>129</v>
      </c>
      <c r="J267" s="36" t="s">
        <v>129</v>
      </c>
      <c r="K267" s="18" t="s">
        <v>677</v>
      </c>
      <c r="L267" s="18">
        <v>0</v>
      </c>
      <c r="M267" s="18">
        <v>0</v>
      </c>
      <c r="N267" s="18" t="s">
        <v>41</v>
      </c>
      <c r="O267" s="19">
        <f t="shared" si="9"/>
        <v>0.8</v>
      </c>
      <c r="P267" s="18">
        <v>800</v>
      </c>
      <c r="Q267" s="22" t="s">
        <v>799</v>
      </c>
      <c r="R267" s="24">
        <v>1</v>
      </c>
      <c r="S267" s="24" t="s">
        <v>849</v>
      </c>
      <c r="T267" s="75" t="s">
        <v>850</v>
      </c>
      <c r="U267" s="20">
        <v>42739</v>
      </c>
      <c r="V267" s="20"/>
      <c r="W267" s="21"/>
      <c r="X267" s="20"/>
      <c r="Y267" s="20"/>
      <c r="Z267" s="22" t="s">
        <v>828</v>
      </c>
      <c r="AH267" s="5"/>
      <c r="AI267" s="6"/>
    </row>
    <row r="268" spans="1:35" ht="123" customHeight="1">
      <c r="A268" s="28">
        <v>265</v>
      </c>
      <c r="B268" s="41" t="s">
        <v>847</v>
      </c>
      <c r="C268" s="30">
        <v>42648</v>
      </c>
      <c r="D268" s="16">
        <v>42674</v>
      </c>
      <c r="E268" s="25" t="s">
        <v>29</v>
      </c>
      <c r="F268" s="17" t="s">
        <v>851</v>
      </c>
      <c r="G268" s="17" t="s">
        <v>852</v>
      </c>
      <c r="H268" s="17" t="s">
        <v>39</v>
      </c>
      <c r="I268" s="17" t="s">
        <v>283</v>
      </c>
      <c r="J268" s="36" t="s">
        <v>150</v>
      </c>
      <c r="K268" s="18" t="s">
        <v>677</v>
      </c>
      <c r="L268" s="18">
        <v>0</v>
      </c>
      <c r="M268" s="18">
        <v>0</v>
      </c>
      <c r="N268" s="18" t="s">
        <v>41</v>
      </c>
      <c r="O268" s="19">
        <f t="shared" si="9"/>
        <v>0.05</v>
      </c>
      <c r="P268" s="18">
        <v>50</v>
      </c>
      <c r="Q268" s="22" t="s">
        <v>275</v>
      </c>
      <c r="R268" s="24">
        <v>2</v>
      </c>
      <c r="S268" s="24" t="s">
        <v>739</v>
      </c>
      <c r="T268" s="75">
        <v>9571</v>
      </c>
      <c r="U268" s="20">
        <v>42739</v>
      </c>
      <c r="V268" s="20"/>
      <c r="W268" s="21"/>
      <c r="X268" s="20"/>
      <c r="Y268" s="20"/>
      <c r="Z268" s="22" t="s">
        <v>828</v>
      </c>
      <c r="AH268" s="5"/>
      <c r="AI268" s="6"/>
    </row>
    <row r="269" spans="1:35" ht="123" hidden="1" customHeight="1">
      <c r="A269" s="28">
        <v>266</v>
      </c>
      <c r="B269" s="41" t="s">
        <v>848</v>
      </c>
      <c r="C269" s="30">
        <v>42649</v>
      </c>
      <c r="D269" s="16">
        <v>42674</v>
      </c>
      <c r="E269" s="25" t="s">
        <v>29</v>
      </c>
      <c r="F269" s="17" t="s">
        <v>863</v>
      </c>
      <c r="G269" s="17" t="s">
        <v>646</v>
      </c>
      <c r="H269" s="17" t="s">
        <v>107</v>
      </c>
      <c r="I269" s="17" t="s">
        <v>100</v>
      </c>
      <c r="J269" s="36" t="s">
        <v>25</v>
      </c>
      <c r="K269" s="18">
        <v>7388852</v>
      </c>
      <c r="L269" s="18">
        <v>4800</v>
      </c>
      <c r="M269" s="18">
        <v>56338.5</v>
      </c>
      <c r="N269" s="18" t="s">
        <v>41</v>
      </c>
      <c r="O269" s="19">
        <f t="shared" ref="O269:O270" si="10">P269/1000</f>
        <v>0.8</v>
      </c>
      <c r="P269" s="18">
        <v>800</v>
      </c>
      <c r="Q269" s="22" t="s">
        <v>100</v>
      </c>
      <c r="R269" s="24">
        <v>4</v>
      </c>
      <c r="S269" s="24" t="s">
        <v>758</v>
      </c>
      <c r="T269" s="75">
        <v>27271</v>
      </c>
      <c r="U269" s="20">
        <v>42739</v>
      </c>
      <c r="V269" s="20"/>
      <c r="W269" s="21"/>
      <c r="X269" s="20"/>
      <c r="Y269" s="20"/>
      <c r="Z269" s="22" t="s">
        <v>853</v>
      </c>
      <c r="AH269" s="5"/>
      <c r="AI269" s="6"/>
    </row>
    <row r="270" spans="1:35" ht="123" customHeight="1">
      <c r="A270" s="28">
        <v>267</v>
      </c>
      <c r="B270" s="41" t="s">
        <v>856</v>
      </c>
      <c r="C270" s="30">
        <v>42675</v>
      </c>
      <c r="D270" s="16">
        <v>42703</v>
      </c>
      <c r="E270" s="25" t="s">
        <v>29</v>
      </c>
      <c r="F270" s="17" t="s">
        <v>858</v>
      </c>
      <c r="G270" s="17" t="s">
        <v>859</v>
      </c>
      <c r="H270" s="17" t="s">
        <v>39</v>
      </c>
      <c r="I270" s="17" t="s">
        <v>280</v>
      </c>
      <c r="J270" s="36" t="s">
        <v>25</v>
      </c>
      <c r="K270" s="18">
        <v>5281819</v>
      </c>
      <c r="L270" s="18">
        <v>12</v>
      </c>
      <c r="M270" s="18">
        <v>29335.871999999999</v>
      </c>
      <c r="N270" s="18" t="s">
        <v>41</v>
      </c>
      <c r="O270" s="19">
        <f t="shared" si="10"/>
        <v>5.0000000000000001E-3</v>
      </c>
      <c r="P270" s="18">
        <v>5</v>
      </c>
      <c r="Q270" s="22" t="s">
        <v>274</v>
      </c>
      <c r="R270" s="24">
        <v>1</v>
      </c>
      <c r="S270" s="24" t="s">
        <v>860</v>
      </c>
      <c r="T270" s="75">
        <v>20244</v>
      </c>
      <c r="U270" s="20">
        <v>42739</v>
      </c>
      <c r="V270" s="20"/>
      <c r="W270" s="21"/>
      <c r="X270" s="20"/>
      <c r="Y270" s="20"/>
      <c r="Z270" s="22"/>
      <c r="AH270" s="5"/>
      <c r="AI270" s="6"/>
    </row>
    <row r="271" spans="1:35" ht="123" hidden="1" customHeight="1">
      <c r="A271" s="28">
        <v>268</v>
      </c>
      <c r="B271" s="41" t="s">
        <v>857</v>
      </c>
      <c r="C271" s="30">
        <v>42675</v>
      </c>
      <c r="D271" s="16">
        <v>42703</v>
      </c>
      <c r="E271" s="25" t="s">
        <v>29</v>
      </c>
      <c r="F271" s="17" t="s">
        <v>861</v>
      </c>
      <c r="G271" s="17" t="s">
        <v>862</v>
      </c>
      <c r="H271" s="17" t="s">
        <v>107</v>
      </c>
      <c r="I271" s="17" t="s">
        <v>21</v>
      </c>
      <c r="J271" s="36" t="s">
        <v>19</v>
      </c>
      <c r="K271" s="18">
        <v>9071612</v>
      </c>
      <c r="L271" s="18">
        <v>5000</v>
      </c>
      <c r="M271" s="18">
        <v>60493.760000000002</v>
      </c>
      <c r="N271" s="18" t="s">
        <v>41</v>
      </c>
      <c r="O271" s="19">
        <f t="shared" ref="O271" si="11">P271/1000</f>
        <v>1.2</v>
      </c>
      <c r="P271" s="18">
        <v>1200</v>
      </c>
      <c r="Q271" s="22" t="s">
        <v>21</v>
      </c>
      <c r="R271" s="24">
        <v>2</v>
      </c>
      <c r="S271" s="24" t="s">
        <v>757</v>
      </c>
      <c r="T271" s="75">
        <v>24051</v>
      </c>
      <c r="U271" s="20">
        <v>42828</v>
      </c>
      <c r="V271" s="20"/>
      <c r="W271" s="21"/>
      <c r="X271" s="20"/>
      <c r="Y271" s="20"/>
      <c r="Z271" s="22" t="s">
        <v>828</v>
      </c>
      <c r="AH271" s="5"/>
      <c r="AI271" s="6"/>
    </row>
    <row r="272" spans="1:35" ht="123" customHeight="1">
      <c r="A272" s="28">
        <v>269</v>
      </c>
      <c r="B272" s="41" t="s">
        <v>865</v>
      </c>
      <c r="C272" s="30">
        <v>42705</v>
      </c>
      <c r="D272" s="16">
        <v>42731</v>
      </c>
      <c r="E272" s="25" t="s">
        <v>29</v>
      </c>
      <c r="F272" s="17" t="s">
        <v>866</v>
      </c>
      <c r="G272" s="17" t="s">
        <v>867</v>
      </c>
      <c r="H272" s="17" t="s">
        <v>39</v>
      </c>
      <c r="I272" s="17" t="s">
        <v>282</v>
      </c>
      <c r="J272" s="36" t="s">
        <v>150</v>
      </c>
      <c r="K272" s="18">
        <v>2537673</v>
      </c>
      <c r="L272" s="18">
        <v>600</v>
      </c>
      <c r="M272" s="18"/>
      <c r="N272" s="18" t="s">
        <v>41</v>
      </c>
      <c r="O272" s="19">
        <f t="shared" ref="O272:O273" si="12">P272/1000</f>
        <v>7.1999999999999995E-2</v>
      </c>
      <c r="P272" s="18">
        <v>72</v>
      </c>
      <c r="Q272" s="22" t="s">
        <v>800</v>
      </c>
      <c r="R272" s="24">
        <v>2</v>
      </c>
      <c r="S272" s="24" t="s">
        <v>869</v>
      </c>
      <c r="T272" s="75">
        <v>9338</v>
      </c>
      <c r="U272" s="20">
        <v>42828</v>
      </c>
      <c r="V272" s="20"/>
      <c r="W272" s="21"/>
      <c r="X272" s="20"/>
      <c r="Y272" s="20"/>
      <c r="Z272" s="22" t="s">
        <v>828</v>
      </c>
      <c r="AH272" s="5"/>
      <c r="AI272" s="6"/>
    </row>
    <row r="273" spans="1:35" ht="123" customHeight="1">
      <c r="A273" s="28">
        <v>270</v>
      </c>
      <c r="B273" s="41" t="s">
        <v>868</v>
      </c>
      <c r="C273" s="30">
        <v>42705</v>
      </c>
      <c r="D273" s="16" t="s">
        <v>882</v>
      </c>
      <c r="E273" s="78" t="s">
        <v>587</v>
      </c>
      <c r="F273" s="17" t="s">
        <v>870</v>
      </c>
      <c r="G273" s="17" t="s">
        <v>871</v>
      </c>
      <c r="H273" s="17" t="s">
        <v>39</v>
      </c>
      <c r="I273" s="17" t="s">
        <v>46</v>
      </c>
      <c r="J273" s="36" t="s">
        <v>19</v>
      </c>
      <c r="K273" s="18">
        <v>9257184</v>
      </c>
      <c r="L273" s="18">
        <v>45</v>
      </c>
      <c r="M273" s="18"/>
      <c r="N273" s="18" t="s">
        <v>41</v>
      </c>
      <c r="O273" s="19">
        <f t="shared" si="12"/>
        <v>0.04</v>
      </c>
      <c r="P273" s="18">
        <v>40</v>
      </c>
      <c r="Q273" s="22" t="s">
        <v>47</v>
      </c>
      <c r="R273" s="24">
        <v>1</v>
      </c>
      <c r="S273" s="24" t="s">
        <v>715</v>
      </c>
      <c r="T273" s="75">
        <v>25776</v>
      </c>
      <c r="U273" s="20"/>
      <c r="V273" s="20"/>
      <c r="W273" s="21"/>
      <c r="X273" s="20"/>
      <c r="Y273" s="20"/>
      <c r="Z273" s="80" t="s">
        <v>872</v>
      </c>
      <c r="AH273" s="5"/>
      <c r="AI273" s="6"/>
    </row>
    <row r="274" spans="1:35" ht="123" customHeight="1">
      <c r="A274" s="28">
        <v>271</v>
      </c>
      <c r="B274" s="41" t="s">
        <v>875</v>
      </c>
      <c r="C274" s="30">
        <v>42767</v>
      </c>
      <c r="D274" s="16">
        <v>42775</v>
      </c>
      <c r="E274" s="25" t="s">
        <v>29</v>
      </c>
      <c r="F274" s="17" t="s">
        <v>876</v>
      </c>
      <c r="G274" s="17" t="s">
        <v>877</v>
      </c>
      <c r="H274" s="17" t="s">
        <v>39</v>
      </c>
      <c r="I274" s="17" t="s">
        <v>278</v>
      </c>
      <c r="J274" s="36" t="s">
        <v>56</v>
      </c>
      <c r="K274" s="18">
        <v>4350839</v>
      </c>
      <c r="L274" s="18">
        <v>11</v>
      </c>
      <c r="M274" s="18"/>
      <c r="N274" s="18" t="s">
        <v>41</v>
      </c>
      <c r="O274" s="19">
        <v>0.01</v>
      </c>
      <c r="P274" s="18">
        <v>10</v>
      </c>
      <c r="Q274" s="22" t="s">
        <v>60</v>
      </c>
      <c r="R274" s="24">
        <v>2</v>
      </c>
      <c r="S274" s="24" t="s">
        <v>725</v>
      </c>
      <c r="T274" s="75">
        <v>28865</v>
      </c>
      <c r="U274" s="20">
        <v>42831</v>
      </c>
      <c r="V274" s="20"/>
      <c r="W274" s="21"/>
      <c r="X274" s="20"/>
      <c r="Y274" s="20"/>
      <c r="Z274" s="22"/>
      <c r="AH274" s="5"/>
      <c r="AI274" s="6"/>
    </row>
    <row r="275" spans="1:35" ht="123" customHeight="1">
      <c r="A275" s="28">
        <v>272</v>
      </c>
      <c r="B275" s="41" t="s">
        <v>878</v>
      </c>
      <c r="C275" s="30">
        <v>42767</v>
      </c>
      <c r="D275" s="16">
        <v>42788</v>
      </c>
      <c r="E275" s="25" t="s">
        <v>29</v>
      </c>
      <c r="F275" s="17" t="s">
        <v>883</v>
      </c>
      <c r="G275" s="17" t="s">
        <v>879</v>
      </c>
      <c r="H275" s="17" t="s">
        <v>39</v>
      </c>
      <c r="I275" s="17" t="s">
        <v>25</v>
      </c>
      <c r="J275" s="36" t="s">
        <v>25</v>
      </c>
      <c r="K275" s="18" t="s">
        <v>677</v>
      </c>
      <c r="L275" s="18"/>
      <c r="M275" s="18"/>
      <c r="N275" s="18" t="s">
        <v>41</v>
      </c>
      <c r="O275" s="19">
        <v>0.05</v>
      </c>
      <c r="P275" s="18">
        <v>50</v>
      </c>
      <c r="Q275" s="22" t="s">
        <v>274</v>
      </c>
      <c r="R275" s="24">
        <v>1</v>
      </c>
      <c r="S275" s="24" t="s">
        <v>860</v>
      </c>
      <c r="T275" s="75">
        <v>27349</v>
      </c>
      <c r="U275" s="20">
        <v>42828</v>
      </c>
      <c r="V275" s="20"/>
      <c r="W275" s="21"/>
      <c r="X275" s="20"/>
      <c r="Y275" s="20"/>
      <c r="Z275" s="80"/>
      <c r="AH275" s="5"/>
      <c r="AI275" s="6"/>
    </row>
    <row r="276" spans="1:35" ht="123" customHeight="1">
      <c r="A276" s="28">
        <v>273</v>
      </c>
      <c r="B276" s="41" t="s">
        <v>880</v>
      </c>
      <c r="C276" s="30">
        <v>42767</v>
      </c>
      <c r="D276" s="16">
        <v>42788</v>
      </c>
      <c r="E276" s="25" t="s">
        <v>29</v>
      </c>
      <c r="F276" s="17" t="s">
        <v>884</v>
      </c>
      <c r="G276" s="17" t="s">
        <v>879</v>
      </c>
      <c r="H276" s="17" t="s">
        <v>39</v>
      </c>
      <c r="I276" s="17" t="s">
        <v>25</v>
      </c>
      <c r="J276" s="36" t="s">
        <v>25</v>
      </c>
      <c r="K276" s="18" t="s">
        <v>677</v>
      </c>
      <c r="L276" s="18"/>
      <c r="M276" s="18"/>
      <c r="N276" s="18" t="s">
        <v>41</v>
      </c>
      <c r="O276" s="19">
        <v>0.05</v>
      </c>
      <c r="P276" s="18">
        <v>50</v>
      </c>
      <c r="Q276" s="22" t="s">
        <v>274</v>
      </c>
      <c r="R276" s="24">
        <v>1</v>
      </c>
      <c r="S276" s="24" t="s">
        <v>860</v>
      </c>
      <c r="T276" s="75">
        <v>27349</v>
      </c>
      <c r="U276" s="20">
        <v>42828</v>
      </c>
      <c r="V276" s="20"/>
      <c r="W276" s="21"/>
      <c r="X276" s="20"/>
      <c r="Y276" s="20"/>
      <c r="Z276" s="80"/>
      <c r="AH276" s="5"/>
      <c r="AI276" s="6"/>
    </row>
    <row r="277" spans="1:35" ht="123" customHeight="1">
      <c r="A277" s="28">
        <v>274</v>
      </c>
      <c r="B277" s="41" t="s">
        <v>881</v>
      </c>
      <c r="C277" s="30">
        <v>42767</v>
      </c>
      <c r="D277" s="16">
        <v>42788</v>
      </c>
      <c r="E277" s="25" t="s">
        <v>29</v>
      </c>
      <c r="F277" s="17" t="s">
        <v>885</v>
      </c>
      <c r="G277" s="17" t="s">
        <v>879</v>
      </c>
      <c r="H277" s="17" t="s">
        <v>39</v>
      </c>
      <c r="I277" s="17" t="s">
        <v>25</v>
      </c>
      <c r="J277" s="36" t="s">
        <v>25</v>
      </c>
      <c r="K277" s="18" t="s">
        <v>677</v>
      </c>
      <c r="L277" s="18"/>
      <c r="M277" s="18"/>
      <c r="N277" s="18" t="s">
        <v>41</v>
      </c>
      <c r="O277" s="19">
        <v>0.05</v>
      </c>
      <c r="P277" s="18">
        <v>50</v>
      </c>
      <c r="Q277" s="22" t="s">
        <v>274</v>
      </c>
      <c r="R277" s="24">
        <v>1</v>
      </c>
      <c r="S277" s="24" t="s">
        <v>860</v>
      </c>
      <c r="T277" s="75">
        <v>27349</v>
      </c>
      <c r="U277" s="20">
        <v>42828</v>
      </c>
      <c r="V277" s="20"/>
      <c r="W277" s="21"/>
      <c r="X277" s="20"/>
      <c r="Y277" s="20"/>
      <c r="Z277" s="80"/>
      <c r="AH277" s="5"/>
      <c r="AI277" s="6"/>
    </row>
    <row r="278" spans="1:35" ht="123" customHeight="1">
      <c r="A278" s="28">
        <v>275</v>
      </c>
      <c r="B278" s="41" t="s">
        <v>886</v>
      </c>
      <c r="C278" s="30">
        <v>42767</v>
      </c>
      <c r="D278" s="16">
        <v>42794</v>
      </c>
      <c r="E278" s="82" t="s">
        <v>587</v>
      </c>
      <c r="F278" s="17" t="s">
        <v>887</v>
      </c>
      <c r="G278" s="17" t="s">
        <v>888</v>
      </c>
      <c r="H278" s="17" t="s">
        <v>39</v>
      </c>
      <c r="I278" s="17" t="s">
        <v>278</v>
      </c>
      <c r="J278" s="36" t="s">
        <v>56</v>
      </c>
      <c r="K278" s="18">
        <v>8135516</v>
      </c>
      <c r="L278" s="18">
        <v>5</v>
      </c>
      <c r="M278" s="18"/>
      <c r="N278" s="18" t="s">
        <v>41</v>
      </c>
      <c r="O278" s="19">
        <v>0.01</v>
      </c>
      <c r="P278" s="18">
        <v>10</v>
      </c>
      <c r="Q278" s="22" t="s">
        <v>60</v>
      </c>
      <c r="R278" s="24">
        <v>2</v>
      </c>
      <c r="S278" s="24" t="s">
        <v>725</v>
      </c>
      <c r="T278" s="75">
        <v>28856</v>
      </c>
      <c r="U278" s="20"/>
      <c r="V278" s="20"/>
      <c r="W278" s="21"/>
      <c r="X278" s="20"/>
      <c r="Y278" s="20"/>
      <c r="Z278" s="80" t="s">
        <v>899</v>
      </c>
      <c r="AH278" s="5"/>
      <c r="AI278" s="6"/>
    </row>
    <row r="279" spans="1:35" ht="123" customHeight="1">
      <c r="A279" s="28">
        <v>276</v>
      </c>
      <c r="B279" s="41" t="s">
        <v>889</v>
      </c>
      <c r="C279" s="30">
        <v>42768</v>
      </c>
      <c r="D279" s="16" t="s">
        <v>897</v>
      </c>
      <c r="E279" s="25" t="s">
        <v>29</v>
      </c>
      <c r="F279" s="17" t="s">
        <v>892</v>
      </c>
      <c r="G279" s="17" t="s">
        <v>893</v>
      </c>
      <c r="H279" s="17" t="s">
        <v>39</v>
      </c>
      <c r="I279" s="17" t="s">
        <v>318</v>
      </c>
      <c r="J279" s="36" t="s">
        <v>139</v>
      </c>
      <c r="K279" s="18" t="s">
        <v>896</v>
      </c>
      <c r="L279" s="18"/>
      <c r="M279" s="18"/>
      <c r="N279" s="18" t="s">
        <v>41</v>
      </c>
      <c r="O279" s="19">
        <v>0.02</v>
      </c>
      <c r="P279" s="18">
        <v>20</v>
      </c>
      <c r="Q279" s="22" t="s">
        <v>539</v>
      </c>
      <c r="R279" s="24"/>
      <c r="S279" s="24" t="s">
        <v>323</v>
      </c>
      <c r="T279" s="75">
        <v>12766</v>
      </c>
      <c r="U279" s="20">
        <v>42831</v>
      </c>
      <c r="V279" s="20"/>
      <c r="W279" s="21"/>
      <c r="X279" s="20"/>
      <c r="Y279" s="20"/>
      <c r="Z279" s="80"/>
      <c r="AH279" s="5"/>
      <c r="AI279" s="6"/>
    </row>
    <row r="280" spans="1:35" ht="123" customHeight="1">
      <c r="A280" s="28">
        <v>277</v>
      </c>
      <c r="B280" s="41" t="s">
        <v>890</v>
      </c>
      <c r="C280" s="30">
        <v>42769</v>
      </c>
      <c r="D280" s="16" t="s">
        <v>897</v>
      </c>
      <c r="E280" s="25" t="s">
        <v>29</v>
      </c>
      <c r="F280" s="17" t="s">
        <v>894</v>
      </c>
      <c r="G280" s="17" t="s">
        <v>893</v>
      </c>
      <c r="H280" s="17" t="s">
        <v>39</v>
      </c>
      <c r="I280" s="17" t="s">
        <v>318</v>
      </c>
      <c r="J280" s="36" t="s">
        <v>139</v>
      </c>
      <c r="K280" s="18" t="s">
        <v>896</v>
      </c>
      <c r="L280" s="18"/>
      <c r="M280" s="18"/>
      <c r="N280" s="18" t="s">
        <v>41</v>
      </c>
      <c r="O280" s="19">
        <v>0.02</v>
      </c>
      <c r="P280" s="18">
        <v>20</v>
      </c>
      <c r="Q280" s="22" t="s">
        <v>539</v>
      </c>
      <c r="R280" s="24"/>
      <c r="S280" s="24" t="s">
        <v>323</v>
      </c>
      <c r="T280" s="75">
        <v>12766</v>
      </c>
      <c r="U280" s="20">
        <v>42831</v>
      </c>
      <c r="V280" s="20"/>
      <c r="W280" s="21"/>
      <c r="X280" s="20"/>
      <c r="Y280" s="20"/>
      <c r="Z280" s="80"/>
      <c r="AH280" s="5"/>
      <c r="AI280" s="6"/>
    </row>
    <row r="281" spans="1:35" ht="123" customHeight="1">
      <c r="A281" s="28">
        <v>278</v>
      </c>
      <c r="B281" s="41" t="s">
        <v>891</v>
      </c>
      <c r="C281" s="30">
        <v>42770</v>
      </c>
      <c r="D281" s="16" t="s">
        <v>897</v>
      </c>
      <c r="E281" s="25" t="s">
        <v>29</v>
      </c>
      <c r="F281" s="17" t="s">
        <v>895</v>
      </c>
      <c r="G281" s="17" t="s">
        <v>893</v>
      </c>
      <c r="H281" s="17" t="s">
        <v>39</v>
      </c>
      <c r="I281" s="17" t="s">
        <v>318</v>
      </c>
      <c r="J281" s="36" t="s">
        <v>139</v>
      </c>
      <c r="K281" s="18" t="s">
        <v>896</v>
      </c>
      <c r="L281" s="18"/>
      <c r="M281" s="18"/>
      <c r="N281" s="18" t="s">
        <v>41</v>
      </c>
      <c r="O281" s="19">
        <v>0.02</v>
      </c>
      <c r="P281" s="18">
        <v>20</v>
      </c>
      <c r="Q281" s="22" t="s">
        <v>539</v>
      </c>
      <c r="R281" s="24"/>
      <c r="S281" s="24" t="s">
        <v>323</v>
      </c>
      <c r="T281" s="75">
        <v>12766</v>
      </c>
      <c r="U281" s="20">
        <v>42832</v>
      </c>
      <c r="V281" s="20"/>
      <c r="W281" s="21"/>
      <c r="X281" s="20"/>
      <c r="Y281" s="20"/>
      <c r="Z281" s="80"/>
      <c r="AH281" s="5"/>
      <c r="AI281" s="6"/>
    </row>
    <row r="282" spans="1:35" ht="123" hidden="1" customHeight="1">
      <c r="A282" s="28">
        <v>288</v>
      </c>
      <c r="B282" s="41"/>
      <c r="C282" s="30"/>
      <c r="D282" s="16"/>
      <c r="E282" s="81"/>
      <c r="F282" s="17"/>
      <c r="G282" s="17"/>
      <c r="H282" s="17"/>
      <c r="I282" s="17"/>
      <c r="J282" s="36"/>
      <c r="K282" s="18"/>
      <c r="L282" s="18"/>
      <c r="M282" s="18"/>
      <c r="N282" s="18"/>
      <c r="O282" s="19"/>
      <c r="P282" s="18"/>
      <c r="Q282" s="22"/>
      <c r="R282" s="24"/>
      <c r="S282" s="24"/>
      <c r="T282" s="75"/>
      <c r="U282" s="20"/>
      <c r="V282" s="20"/>
      <c r="W282" s="21"/>
      <c r="X282" s="20"/>
      <c r="Y282" s="20"/>
      <c r="Z282" s="80"/>
      <c r="AH282" s="5"/>
      <c r="AI282" s="6"/>
    </row>
    <row r="283" spans="1:35" ht="123" hidden="1" customHeight="1">
      <c r="A283" s="28">
        <v>289</v>
      </c>
      <c r="B283" s="41"/>
      <c r="C283" s="30"/>
      <c r="D283" s="16"/>
      <c r="E283" s="81"/>
      <c r="F283" s="17"/>
      <c r="G283" s="17"/>
      <c r="H283" s="17"/>
      <c r="I283" s="17"/>
      <c r="J283" s="36"/>
      <c r="K283" s="18"/>
      <c r="L283" s="18"/>
      <c r="M283" s="18"/>
      <c r="N283" s="18"/>
      <c r="O283" s="19"/>
      <c r="P283" s="18"/>
      <c r="Q283" s="22"/>
      <c r="R283" s="24"/>
      <c r="S283" s="24"/>
      <c r="T283" s="75"/>
      <c r="U283" s="20"/>
      <c r="V283" s="20"/>
      <c r="W283" s="21"/>
      <c r="X283" s="20"/>
      <c r="Y283" s="20"/>
      <c r="Z283" s="80"/>
      <c r="AH283" s="5"/>
      <c r="AI283" s="6"/>
    </row>
    <row r="284" spans="1:35" ht="123" hidden="1" customHeight="1">
      <c r="A284" s="28">
        <v>290</v>
      </c>
      <c r="B284" s="41"/>
      <c r="C284" s="30"/>
      <c r="D284" s="16"/>
      <c r="E284" s="81"/>
      <c r="F284" s="17"/>
      <c r="G284" s="17"/>
      <c r="H284" s="17"/>
      <c r="I284" s="17"/>
      <c r="J284" s="36"/>
      <c r="K284" s="18"/>
      <c r="L284" s="18"/>
      <c r="M284" s="18"/>
      <c r="N284" s="18"/>
      <c r="O284" s="19"/>
      <c r="P284" s="18"/>
      <c r="Q284" s="22"/>
      <c r="R284" s="24"/>
      <c r="S284" s="24"/>
      <c r="T284" s="75"/>
      <c r="U284" s="20"/>
      <c r="V284" s="20"/>
      <c r="W284" s="21"/>
      <c r="X284" s="20"/>
      <c r="Y284" s="20"/>
      <c r="Z284" s="80"/>
      <c r="AH284" s="5"/>
      <c r="AI284" s="6"/>
    </row>
    <row r="285" spans="1:35" ht="123" hidden="1" customHeight="1">
      <c r="A285" s="28">
        <v>291</v>
      </c>
      <c r="B285" s="41"/>
      <c r="C285" s="30"/>
      <c r="D285" s="16"/>
      <c r="E285" s="81"/>
      <c r="F285" s="17"/>
      <c r="G285" s="17"/>
      <c r="H285" s="17"/>
      <c r="I285" s="17"/>
      <c r="J285" s="36"/>
      <c r="K285" s="18"/>
      <c r="L285" s="18"/>
      <c r="M285" s="18"/>
      <c r="N285" s="18"/>
      <c r="O285" s="19"/>
      <c r="P285" s="18"/>
      <c r="Q285" s="22"/>
      <c r="R285" s="24"/>
      <c r="S285" s="24"/>
      <c r="T285" s="75"/>
      <c r="U285" s="20"/>
      <c r="V285" s="20"/>
      <c r="W285" s="21"/>
      <c r="X285" s="20"/>
      <c r="Y285" s="20"/>
      <c r="Z285" s="80"/>
      <c r="AH285" s="5"/>
      <c r="AI285" s="6"/>
    </row>
    <row r="286" spans="1:35" ht="123" hidden="1" customHeight="1">
      <c r="A286" s="28">
        <v>292</v>
      </c>
      <c r="B286" s="41"/>
      <c r="C286" s="30"/>
      <c r="D286" s="16"/>
      <c r="E286" s="81"/>
      <c r="F286" s="17"/>
      <c r="G286" s="17"/>
      <c r="H286" s="17"/>
      <c r="I286" s="17"/>
      <c r="J286" s="36"/>
      <c r="K286" s="18"/>
      <c r="L286" s="18"/>
      <c r="M286" s="18"/>
      <c r="N286" s="18"/>
      <c r="O286" s="19"/>
      <c r="P286" s="18"/>
      <c r="Q286" s="22"/>
      <c r="R286" s="24"/>
      <c r="S286" s="24"/>
      <c r="T286" s="75"/>
      <c r="U286" s="20"/>
      <c r="V286" s="20"/>
      <c r="W286" s="21"/>
      <c r="X286" s="20"/>
      <c r="Y286" s="20"/>
      <c r="Z286" s="80"/>
      <c r="AH286" s="5"/>
      <c r="AI286" s="6"/>
    </row>
    <row r="287" spans="1:35" ht="123" hidden="1" customHeight="1">
      <c r="A287" s="28">
        <v>293</v>
      </c>
      <c r="B287" s="41"/>
      <c r="C287" s="30"/>
      <c r="D287" s="16"/>
      <c r="E287" s="81"/>
      <c r="F287" s="17"/>
      <c r="G287" s="17"/>
      <c r="H287" s="17"/>
      <c r="I287" s="17"/>
      <c r="J287" s="36"/>
      <c r="K287" s="18"/>
      <c r="L287" s="18"/>
      <c r="M287" s="18"/>
      <c r="N287" s="18"/>
      <c r="O287" s="19"/>
      <c r="P287" s="18"/>
      <c r="Q287" s="22"/>
      <c r="R287" s="24"/>
      <c r="S287" s="24"/>
      <c r="T287" s="75"/>
      <c r="U287" s="20"/>
      <c r="V287" s="20"/>
      <c r="W287" s="21"/>
      <c r="X287" s="20"/>
      <c r="Y287" s="20"/>
      <c r="Z287" s="80"/>
      <c r="AH287" s="5"/>
      <c r="AI287" s="6"/>
    </row>
    <row r="288" spans="1:35" ht="123" hidden="1" customHeight="1">
      <c r="A288" s="28">
        <v>294</v>
      </c>
      <c r="B288" s="41"/>
      <c r="C288" s="30"/>
      <c r="D288" s="16"/>
      <c r="E288" s="81"/>
      <c r="F288" s="17"/>
      <c r="G288" s="17"/>
      <c r="H288" s="17"/>
      <c r="I288" s="17"/>
      <c r="J288" s="36"/>
      <c r="K288" s="18"/>
      <c r="L288" s="18"/>
      <c r="M288" s="18"/>
      <c r="N288" s="18"/>
      <c r="O288" s="19"/>
      <c r="P288" s="18"/>
      <c r="Q288" s="22"/>
      <c r="R288" s="24"/>
      <c r="S288" s="24"/>
      <c r="T288" s="75"/>
      <c r="U288" s="20"/>
      <c r="V288" s="20"/>
      <c r="W288" s="21"/>
      <c r="X288" s="20"/>
      <c r="Y288" s="20"/>
      <c r="Z288" s="80"/>
      <c r="AH288" s="5"/>
      <c r="AI288" s="6"/>
    </row>
    <row r="289" spans="1:35" ht="123" hidden="1" customHeight="1">
      <c r="A289" s="28">
        <v>295</v>
      </c>
      <c r="B289" s="41"/>
      <c r="C289" s="30"/>
      <c r="D289" s="16"/>
      <c r="E289" s="81"/>
      <c r="F289" s="17"/>
      <c r="G289" s="17"/>
      <c r="H289" s="17"/>
      <c r="I289" s="17"/>
      <c r="J289" s="36"/>
      <c r="K289" s="18"/>
      <c r="L289" s="18"/>
      <c r="M289" s="18"/>
      <c r="N289" s="18"/>
      <c r="O289" s="19"/>
      <c r="P289" s="18"/>
      <c r="Q289" s="22"/>
      <c r="R289" s="24"/>
      <c r="S289" s="24"/>
      <c r="T289" s="75"/>
      <c r="U289" s="20"/>
      <c r="V289" s="20"/>
      <c r="W289" s="21"/>
      <c r="X289" s="20"/>
      <c r="Y289" s="20"/>
      <c r="Z289" s="80"/>
      <c r="AH289" s="5"/>
      <c r="AI289" s="6"/>
    </row>
    <row r="290" spans="1:35" ht="123" hidden="1" customHeight="1">
      <c r="A290" s="28">
        <v>296</v>
      </c>
      <c r="B290" s="41"/>
      <c r="C290" s="30"/>
      <c r="D290" s="16"/>
      <c r="E290" s="81"/>
      <c r="F290" s="17"/>
      <c r="G290" s="17"/>
      <c r="H290" s="17"/>
      <c r="I290" s="17"/>
      <c r="J290" s="36"/>
      <c r="K290" s="18"/>
      <c r="L290" s="18"/>
      <c r="M290" s="18"/>
      <c r="N290" s="18"/>
      <c r="O290" s="19"/>
      <c r="P290" s="18"/>
      <c r="Q290" s="22"/>
      <c r="R290" s="24"/>
      <c r="S290" s="24"/>
      <c r="T290" s="75"/>
      <c r="U290" s="20"/>
      <c r="V290" s="20"/>
      <c r="W290" s="21"/>
      <c r="X290" s="20"/>
      <c r="Y290" s="20"/>
      <c r="Z290" s="80"/>
      <c r="AH290" s="5"/>
      <c r="AI290" s="6"/>
    </row>
    <row r="291" spans="1:35" ht="123" hidden="1" customHeight="1">
      <c r="A291" s="28">
        <v>297</v>
      </c>
      <c r="B291" s="41"/>
      <c r="C291" s="30"/>
      <c r="D291" s="16"/>
      <c r="E291" s="81"/>
      <c r="F291" s="17"/>
      <c r="G291" s="17"/>
      <c r="H291" s="17"/>
      <c r="I291" s="17"/>
      <c r="J291" s="36"/>
      <c r="K291" s="18"/>
      <c r="L291" s="18"/>
      <c r="M291" s="18"/>
      <c r="N291" s="18"/>
      <c r="O291" s="19"/>
      <c r="P291" s="18"/>
      <c r="Q291" s="22"/>
      <c r="R291" s="24"/>
      <c r="S291" s="24"/>
      <c r="T291" s="75"/>
      <c r="U291" s="20"/>
      <c r="V291" s="20"/>
      <c r="W291" s="21"/>
      <c r="X291" s="20"/>
      <c r="Y291" s="20"/>
      <c r="Z291" s="80"/>
      <c r="AH291" s="5"/>
      <c r="AI291" s="6"/>
    </row>
    <row r="292" spans="1:35" ht="123" hidden="1" customHeight="1">
      <c r="A292" s="28">
        <v>298</v>
      </c>
      <c r="B292" s="41"/>
      <c r="C292" s="30"/>
      <c r="D292" s="16"/>
      <c r="E292" s="81"/>
      <c r="F292" s="17"/>
      <c r="G292" s="17"/>
      <c r="H292" s="17"/>
      <c r="I292" s="17"/>
      <c r="J292" s="36"/>
      <c r="K292" s="18"/>
      <c r="L292" s="18"/>
      <c r="M292" s="18"/>
      <c r="N292" s="18"/>
      <c r="O292" s="19"/>
      <c r="P292" s="18"/>
      <c r="Q292" s="22"/>
      <c r="R292" s="24"/>
      <c r="S292" s="24"/>
      <c r="T292" s="75"/>
      <c r="U292" s="20"/>
      <c r="V292" s="20"/>
      <c r="W292" s="21"/>
      <c r="X292" s="20"/>
      <c r="Y292" s="20"/>
      <c r="Z292" s="80"/>
      <c r="AH292" s="5"/>
      <c r="AI292" s="6"/>
    </row>
    <row r="293" spans="1:35" ht="123" hidden="1" customHeight="1">
      <c r="A293" s="28">
        <v>299</v>
      </c>
      <c r="B293" s="41"/>
      <c r="C293" s="30"/>
      <c r="D293" s="16"/>
      <c r="E293" s="81"/>
      <c r="F293" s="17"/>
      <c r="G293" s="17"/>
      <c r="H293" s="17"/>
      <c r="I293" s="17"/>
      <c r="J293" s="36"/>
      <c r="K293" s="18"/>
      <c r="L293" s="18"/>
      <c r="M293" s="18"/>
      <c r="N293" s="18"/>
      <c r="O293" s="19"/>
      <c r="P293" s="18"/>
      <c r="Q293" s="22"/>
      <c r="R293" s="24"/>
      <c r="S293" s="24"/>
      <c r="T293" s="75"/>
      <c r="U293" s="20"/>
      <c r="V293" s="20"/>
      <c r="W293" s="21"/>
      <c r="X293" s="20"/>
      <c r="Y293" s="20"/>
      <c r="Z293" s="80"/>
      <c r="AH293" s="5"/>
      <c r="AI293" s="6"/>
    </row>
    <row r="294" spans="1:35" ht="123" customHeight="1">
      <c r="A294" s="28"/>
      <c r="B294" s="41"/>
      <c r="C294" s="30"/>
      <c r="D294" s="16"/>
      <c r="E294" s="81"/>
      <c r="F294" s="17"/>
      <c r="G294" s="17"/>
      <c r="H294" s="17"/>
      <c r="I294" s="17"/>
      <c r="J294" s="36"/>
      <c r="K294" s="18"/>
      <c r="L294" s="18"/>
      <c r="M294" s="18"/>
      <c r="N294" s="18"/>
      <c r="O294" s="19"/>
      <c r="P294" s="18"/>
      <c r="Q294" s="22"/>
      <c r="R294" s="24"/>
      <c r="S294" s="24"/>
      <c r="T294" s="75"/>
      <c r="U294" s="20"/>
      <c r="V294" s="20"/>
      <c r="W294" s="21"/>
      <c r="X294" s="20"/>
      <c r="Y294" s="20"/>
      <c r="Z294" s="80"/>
      <c r="AH294" s="5"/>
      <c r="AI294" s="6"/>
    </row>
    <row r="295" spans="1:35" ht="123" customHeight="1">
      <c r="A295" s="28"/>
      <c r="B295" s="41"/>
      <c r="C295" s="30"/>
      <c r="D295" s="16"/>
      <c r="E295" s="81"/>
      <c r="F295" s="17"/>
      <c r="G295" s="17"/>
      <c r="H295" s="17"/>
      <c r="I295" s="17"/>
      <c r="J295" s="36"/>
      <c r="K295" s="18"/>
      <c r="L295" s="18"/>
      <c r="M295" s="18"/>
      <c r="N295" s="18"/>
      <c r="O295" s="19"/>
      <c r="P295" s="18"/>
      <c r="Q295" s="22"/>
      <c r="R295" s="24"/>
      <c r="S295" s="24"/>
      <c r="T295" s="75"/>
      <c r="U295" s="20"/>
      <c r="V295" s="20"/>
      <c r="W295" s="21"/>
      <c r="X295" s="20"/>
      <c r="Y295" s="20"/>
      <c r="Z295" s="80"/>
      <c r="AH295" s="5"/>
      <c r="AI295" s="6"/>
    </row>
    <row r="296" spans="1:35" ht="123" customHeight="1">
      <c r="A296" s="28"/>
      <c r="B296" s="41"/>
      <c r="C296" s="30"/>
      <c r="D296" s="16"/>
      <c r="E296" s="81"/>
      <c r="F296" s="17"/>
      <c r="G296" s="17"/>
      <c r="H296" s="17"/>
      <c r="I296" s="17"/>
      <c r="J296" s="36"/>
      <c r="K296" s="18"/>
      <c r="L296" s="18"/>
      <c r="M296" s="18"/>
      <c r="N296" s="18"/>
      <c r="O296" s="19"/>
      <c r="P296" s="18"/>
      <c r="Q296" s="22"/>
      <c r="R296" s="24"/>
      <c r="S296" s="24"/>
      <c r="T296" s="75"/>
      <c r="U296" s="20"/>
      <c r="V296" s="20"/>
      <c r="W296" s="21"/>
      <c r="X296" s="20"/>
      <c r="Y296" s="20"/>
      <c r="Z296" s="80"/>
      <c r="AH296" s="5"/>
      <c r="AI296" s="6"/>
    </row>
    <row r="297" spans="1:35" ht="123" customHeight="1">
      <c r="A297" s="28"/>
      <c r="B297" s="41"/>
      <c r="C297" s="30"/>
      <c r="D297" s="16"/>
      <c r="E297" s="81"/>
      <c r="F297" s="17"/>
      <c r="G297" s="17"/>
      <c r="H297" s="17"/>
      <c r="I297" s="17"/>
      <c r="J297" s="36"/>
      <c r="K297" s="18"/>
      <c r="L297" s="18"/>
      <c r="M297" s="18"/>
      <c r="N297" s="18"/>
      <c r="O297" s="19"/>
      <c r="P297" s="18"/>
      <c r="Q297" s="22"/>
      <c r="R297" s="24"/>
      <c r="S297" s="24"/>
      <c r="T297" s="75"/>
      <c r="U297" s="20"/>
      <c r="V297" s="20"/>
      <c r="W297" s="21"/>
      <c r="X297" s="20"/>
      <c r="Y297" s="20"/>
      <c r="Z297" s="80"/>
      <c r="AH297" s="5"/>
      <c r="AI297" s="6"/>
    </row>
    <row r="298" spans="1:35" ht="123" customHeight="1">
      <c r="A298" s="28"/>
      <c r="B298" s="41"/>
      <c r="C298" s="30"/>
      <c r="D298" s="16"/>
      <c r="E298" s="81"/>
      <c r="F298" s="17"/>
      <c r="G298" s="17"/>
      <c r="H298" s="17"/>
      <c r="I298" s="17"/>
      <c r="J298" s="36"/>
      <c r="K298" s="18"/>
      <c r="L298" s="18"/>
      <c r="M298" s="18"/>
      <c r="N298" s="18"/>
      <c r="O298" s="19"/>
      <c r="P298" s="18"/>
      <c r="Q298" s="22"/>
      <c r="R298" s="24"/>
      <c r="S298" s="24"/>
      <c r="T298" s="75"/>
      <c r="U298" s="20"/>
      <c r="V298" s="20"/>
      <c r="W298" s="21"/>
      <c r="X298" s="20"/>
      <c r="Y298" s="20"/>
      <c r="Z298" s="80"/>
      <c r="AH298" s="5"/>
      <c r="AI298" s="6"/>
    </row>
  </sheetData>
  <autoFilter ref="A3:AI293">
    <filterColumn colId="7">
      <filters>
        <filter val="GÜNEŞ"/>
      </filters>
    </filterColumn>
  </autoFilter>
  <mergeCells count="20">
    <mergeCell ref="Q2:T2"/>
    <mergeCell ref="U2:U3"/>
    <mergeCell ref="W2:W3"/>
    <mergeCell ref="X2:X3"/>
    <mergeCell ref="Y2:Y3"/>
    <mergeCell ref="Z2:Z3"/>
    <mergeCell ref="V2:V3"/>
    <mergeCell ref="A1:Z1"/>
    <mergeCell ref="A2:A3"/>
    <mergeCell ref="B2:B3"/>
    <mergeCell ref="C2:C3"/>
    <mergeCell ref="D2:D3"/>
    <mergeCell ref="E2:E3"/>
    <mergeCell ref="F2:F3"/>
    <mergeCell ref="G2:G3"/>
    <mergeCell ref="H2:H3"/>
    <mergeCell ref="I2:I3"/>
    <mergeCell ref="J2:J3"/>
    <mergeCell ref="K2:M2"/>
    <mergeCell ref="N2:P2"/>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2</vt:i4>
      </vt:variant>
    </vt:vector>
  </HeadingPairs>
  <TitlesOfParts>
    <vt:vector size="4" baseType="lpstr">
      <vt:lpstr>BEDAŞ LİSANSSIZ 25.02.2017</vt:lpstr>
      <vt:lpstr>BEDAŞ LİSANSSIZ TÜM BİLGİLER</vt:lpstr>
      <vt:lpstr>'BEDAŞ LİSANSSIZ 25.02.2017'!Yazdırma_Alanı</vt:lpstr>
      <vt:lpstr>'BEDAŞ LİSANSSIZ TÜM BİLGİLER'!Yazdırma_Alanı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cp:lastPrinted>2016-11-23T20:05:55Z</cp:lastPrinted>
  <dcterms:created xsi:type="dcterms:W3CDTF">2013-09-02T11:47:35Z</dcterms:created>
  <dcterms:modified xsi:type="dcterms:W3CDTF">2022-06-01T14:38:31Z</dcterms:modified>
</cp:coreProperties>
</file>