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Data\muhammet.koroglu\Desktop\"/>
    </mc:Choice>
  </mc:AlternateContent>
  <bookViews>
    <workbookView xWindow="0" yWindow="0" windowWidth="20490" windowHeight="9060" activeTab="1"/>
  </bookViews>
  <sheets>
    <sheet name="BEDAŞ LİSANSSIZ - İCMAL" sheetId="3" r:id="rId1"/>
    <sheet name="BEDAŞ LİSANSSIZ TÜM BİLGİLER" sheetId="2" r:id="rId2"/>
  </sheets>
  <externalReferences>
    <externalReference r:id="rId3"/>
    <externalReference r:id="rId4"/>
  </externalReferences>
  <definedNames>
    <definedName name="__xlnm.Print_Titles_1" localSheetId="0">#REF!</definedName>
    <definedName name="__xlnm.Print_Titles_1" localSheetId="1">#REF!</definedName>
    <definedName name="__xlnm.Print_Titles_1">#REF!</definedName>
    <definedName name="_1111" localSheetId="0">#REF!</definedName>
    <definedName name="_1111">#REF!</definedName>
    <definedName name="_A" localSheetId="0">#REF!</definedName>
    <definedName name="_A">#REF!</definedName>
    <definedName name="_xlnm._FilterDatabase" localSheetId="1" hidden="1">'BEDAŞ LİSANSSIZ TÜM BİLGİLER'!$A$3:$Y$212</definedName>
    <definedName name="a" localSheetId="0">#REF!</definedName>
    <definedName name="a" localSheetId="1">#REF!</definedName>
    <definedName name="a">#REF!</definedName>
    <definedName name="as" localSheetId="0">#REF!</definedName>
    <definedName name="as" localSheetId="1">#REF!</definedName>
    <definedName name="as">#REF!</definedName>
    <definedName name="_xlnm.Extract" localSheetId="0">#REF!</definedName>
    <definedName name="_xlnm.Extract" localSheetId="1">#REF!</definedName>
    <definedName name="_xlnm.Extract">#REF!</definedName>
    <definedName name="bolge">'[1]GD01.D'!$R$24</definedName>
    <definedName name="Çalışma" localSheetId="0">#REF!</definedName>
    <definedName name="Çalışma" localSheetId="1">#REF!</definedName>
    <definedName name="Çalışma">#REF!</definedName>
    <definedName name="DDDDDDDDDDDDDDDDDD" localSheetId="0">#REF!</definedName>
    <definedName name="DDDDDDDDDDDDDDDDDD" localSheetId="1">#REF!</definedName>
    <definedName name="DDDDDDDDDDDDDDDDDD">#REF!</definedName>
    <definedName name="EPSASİK" localSheetId="0">#REF!</definedName>
    <definedName name="EPSASİK" localSheetId="1">#REF!</definedName>
    <definedName name="EPSASİK">#REF!</definedName>
    <definedName name="Excel_BuiltIn__FilterDatabase_10" localSheetId="0">#REF!</definedName>
    <definedName name="Excel_BuiltIn__FilterDatabase_10">#REF!</definedName>
    <definedName name="Excel_BuiltIn__FilterDatabase_12" localSheetId="0">#REF!</definedName>
    <definedName name="Excel_BuiltIn__FilterDatabase_12">#REF!</definedName>
    <definedName name="Excel_BuiltIn__FilterDatabase_12_1" localSheetId="0">#REF!</definedName>
    <definedName name="Excel_BuiltIn__FilterDatabase_12_1">#REF!</definedName>
    <definedName name="Excel_BuiltIn__FilterDatabase_12_1_1" localSheetId="0">#REF!</definedName>
    <definedName name="Excel_BuiltIn__FilterDatabase_12_1_1">#REF!</definedName>
    <definedName name="Excel_BuiltIn__FilterDatabase_12_1_1_1" localSheetId="0">#REF!</definedName>
    <definedName name="Excel_BuiltIn__FilterDatabase_12_1_1_1">#REF!</definedName>
    <definedName name="Excel_BuiltIn__FilterDatabase_12_1_1_1_1" localSheetId="0">#REF!</definedName>
    <definedName name="Excel_BuiltIn__FilterDatabase_12_1_1_1_1">#REF!</definedName>
    <definedName name="Excel_BuiltIn__FilterDatabase_13_1" localSheetId="0">#REF!</definedName>
    <definedName name="Excel_BuiltIn__FilterDatabase_13_1">#REF!</definedName>
    <definedName name="Excel_BuiltIn__FilterDatabase_13_1_1" localSheetId="0">#REF!</definedName>
    <definedName name="Excel_BuiltIn__FilterDatabase_13_1_1">#REF!</definedName>
    <definedName name="Excel_BuiltIn__FilterDatabase_13_1_1_1" localSheetId="0">#REF!</definedName>
    <definedName name="Excel_BuiltIn__FilterDatabase_13_1_1_1">#REF!</definedName>
    <definedName name="Excel_BuiltIn__FilterDatabase_13_1_1_1_1" localSheetId="0">#REF!</definedName>
    <definedName name="Excel_BuiltIn__FilterDatabase_13_1_1_1_1">#REF!</definedName>
    <definedName name="Excel_BuiltIn__FilterDatabase_13_1_1_1_1_1" localSheetId="0">#REF!</definedName>
    <definedName name="Excel_BuiltIn__FilterDatabase_13_1_1_1_1_1">#REF!</definedName>
    <definedName name="Excel_BuiltIn__FilterDatabase_14" localSheetId="0">#REF!</definedName>
    <definedName name="Excel_BuiltIn__FilterDatabase_14">#REF!</definedName>
    <definedName name="Excel_BuiltIn__FilterDatabase_2" localSheetId="0">#REF!</definedName>
    <definedName name="Excel_BuiltIn__FilterDatabase_2">#REF!</definedName>
    <definedName name="Excel_BuiltIn__FilterDatabase_2_1" localSheetId="0">#REF!</definedName>
    <definedName name="Excel_BuiltIn__FilterDatabase_2_1">#REF!</definedName>
    <definedName name="Excel_BuiltIn__FilterDatabase_2_1_1" localSheetId="0">#REF!</definedName>
    <definedName name="Excel_BuiltIn__FilterDatabase_2_1_1">#REF!</definedName>
    <definedName name="Excel_BuiltIn__FilterDatabase_2_1_1_1" localSheetId="0">#REF!</definedName>
    <definedName name="Excel_BuiltIn__FilterDatabase_2_1_1_1">#REF!</definedName>
    <definedName name="Excel_BuiltIn__FilterDatabase_4" localSheetId="0">#REF!</definedName>
    <definedName name="Excel_BuiltIn__FilterDatabase_4">#REF!</definedName>
    <definedName name="Excel_BuiltIn__FilterDatabase_4_1" localSheetId="0">#REF!</definedName>
    <definedName name="Excel_BuiltIn__FilterDatabase_4_1">#REF!</definedName>
    <definedName name="Excel_BuiltIn__FilterDatabase_4_1_1" localSheetId="0">#REF!</definedName>
    <definedName name="Excel_BuiltIn__FilterDatabase_4_1_1">#REF!</definedName>
    <definedName name="Excel_BuiltIn__FilterDatabase_8" localSheetId="0">#REF!</definedName>
    <definedName name="Excel_BuiltIn__FilterDatabase_8">#REF!</definedName>
    <definedName name="Excel_BuiltIn__FilterDatabase_8_1" localSheetId="0">#REF!</definedName>
    <definedName name="Excel_BuiltIn__FilterDatabase_8_1">#REF!</definedName>
    <definedName name="Excel_BuiltIn__FilterDatabase_9" localSheetId="0">#REF!</definedName>
    <definedName name="Excel_BuiltIn__FilterDatabase_9">#REF!</definedName>
    <definedName name="Excel_BuiltIn__FilterDatabase_9_1" localSheetId="0">#REF!</definedName>
    <definedName name="Excel_BuiltIn__FilterDatabase_9_1">#REF!</definedName>
    <definedName name="Excel_BuiltIn_Print_Titles_11" localSheetId="0">#REF!</definedName>
    <definedName name="Excel_BuiltIn_Print_Titles_11">#REF!</definedName>
    <definedName name="Excel_BuiltIn_Print_Titles_14" localSheetId="0">(#REF!,#REF!)</definedName>
    <definedName name="Excel_BuiltIn_Print_Titles_14" localSheetId="1">(#REF!,#REF!)</definedName>
    <definedName name="Excel_BuiltIn_Print_Titles_14">(#REF!,#REF!)</definedName>
    <definedName name="Excel_BuiltIn_Print_Titles_6" localSheetId="0">#REF!</definedName>
    <definedName name="Excel_BuiltIn_Print_Titles_6" localSheetId="1">#REF!</definedName>
    <definedName name="Excel_BuiltIn_Print_Titles_6">#REF!</definedName>
    <definedName name="GHH" localSheetId="0">#REF!</definedName>
    <definedName name="GHH" localSheetId="1">#REF!</definedName>
    <definedName name="GHH">#REF!</definedName>
    <definedName name="GRUP" localSheetId="0">#REF!</definedName>
    <definedName name="GRUP" localSheetId="1">#REF!</definedName>
    <definedName name="GRUP">#REF!</definedName>
    <definedName name="GRUP_MÜDÜRLÜKLERİ" localSheetId="0">#REF!</definedName>
    <definedName name="GRUP_MÜDÜRLÜKLERİ">#REF!</definedName>
    <definedName name="GRUP_MÜDÜRLÜKLERİ_1" localSheetId="0">#REF!</definedName>
    <definedName name="GRUP_MÜDÜRLÜKLERİ_1">#REF!</definedName>
    <definedName name="GRUP_MÜDÜRLÜKLERİ_10" localSheetId="0">#REF!</definedName>
    <definedName name="GRUP_MÜDÜRLÜKLERİ_10">#REF!</definedName>
    <definedName name="GRUP_MÜDÜRLÜKLERİ_11" localSheetId="0">#REF!</definedName>
    <definedName name="GRUP_MÜDÜRLÜKLERİ_11">#REF!</definedName>
    <definedName name="GRUP_MÜDÜRLÜKLERİ_12" localSheetId="0">#REF!</definedName>
    <definedName name="GRUP_MÜDÜRLÜKLERİ_12">#REF!</definedName>
    <definedName name="GRUP_MÜDÜRLÜKLERİ_13" localSheetId="0">#REF!</definedName>
    <definedName name="GRUP_MÜDÜRLÜKLERİ_13">#REF!</definedName>
    <definedName name="GRUP_MÜDÜRLÜKLERİ_14" localSheetId="0">#REF!</definedName>
    <definedName name="GRUP_MÜDÜRLÜKLERİ_14">#REF!</definedName>
    <definedName name="GRUP_MÜDÜRLÜKLERİ_2" localSheetId="0">#REF!</definedName>
    <definedName name="GRUP_MÜDÜRLÜKLERİ_2">#REF!</definedName>
    <definedName name="GRUP_MÜDÜRLÜKLERİ_3" localSheetId="0">#REF!</definedName>
    <definedName name="GRUP_MÜDÜRLÜKLERİ_3">#REF!</definedName>
    <definedName name="GRUP_MÜDÜRLÜKLERİ_4" localSheetId="0">#REF!</definedName>
    <definedName name="GRUP_MÜDÜRLÜKLERİ_4">#REF!</definedName>
    <definedName name="GRUP_MÜDÜRLÜKLERİ_5" localSheetId="0">#REF!</definedName>
    <definedName name="GRUP_MÜDÜRLÜKLERİ_5">#REF!</definedName>
    <definedName name="GRUP_MÜDÜRLÜKLERİ_6" localSheetId="0">#REF!</definedName>
    <definedName name="GRUP_MÜDÜRLÜKLERİ_6">#REF!</definedName>
    <definedName name="GRUP_MÜDÜRLÜKLERİ_7" localSheetId="0">#REF!</definedName>
    <definedName name="GRUP_MÜDÜRLÜKLERİ_7">#REF!</definedName>
    <definedName name="GRUP_MÜDÜRLÜKLERİ_8" localSheetId="0">#REF!</definedName>
    <definedName name="GRUP_MÜDÜRLÜKLERİ_8">#REF!</definedName>
    <definedName name="GRUP_MÜDÜRLÜKLERİ_9" localSheetId="0">#REF!</definedName>
    <definedName name="GRUP_MÜDÜRLÜKLERİ_9">#REF!</definedName>
    <definedName name="HG" localSheetId="0">#REF!</definedName>
    <definedName name="HG">#REF!</definedName>
    <definedName name="İCMALUYGULAMATOPLAMI">[2]icmal!$D$15</definedName>
    <definedName name="JHJHJHJH" localSheetId="0">#REF!</definedName>
    <definedName name="JHJHJHJH" localSheetId="1">#REF!</definedName>
    <definedName name="JHJHJHJH">#REF!</definedName>
    <definedName name="OG_GERİLİM" localSheetId="0">#REF!</definedName>
    <definedName name="OG_GERİLİM" localSheetId="1">#REF!</definedName>
    <definedName name="OG_GERİLİM">#REF!</definedName>
    <definedName name="OG_GERİLİM_1" localSheetId="0">#REF!</definedName>
    <definedName name="OG_GERİLİM_1" localSheetId="1">#REF!</definedName>
    <definedName name="OG_GERİLİM_1">#REF!</definedName>
    <definedName name="OG_GERİLİM_10" localSheetId="0">#REF!</definedName>
    <definedName name="OG_GERİLİM_10">#REF!</definedName>
    <definedName name="OG_GERİLİM_11" localSheetId="0">#REF!</definedName>
    <definedName name="OG_GERİLİM_11">#REF!</definedName>
    <definedName name="OG_GERİLİM_12" localSheetId="0">#REF!</definedName>
    <definedName name="OG_GERİLİM_12">#REF!</definedName>
    <definedName name="OG_GERİLİM_13" localSheetId="0">#REF!</definedName>
    <definedName name="OG_GERİLİM_13">#REF!</definedName>
    <definedName name="OG_GERİLİM_14" localSheetId="0">#REF!</definedName>
    <definedName name="OG_GERİLİM_14">#REF!</definedName>
    <definedName name="OG_GERİLİM_2" localSheetId="0">#REF!</definedName>
    <definedName name="OG_GERİLİM_2">#REF!</definedName>
    <definedName name="OG_GERİLİM_3" localSheetId="0">#REF!</definedName>
    <definedName name="OG_GERİLİM_3">#REF!</definedName>
    <definedName name="OG_GERİLİM_4" localSheetId="0">#REF!</definedName>
    <definedName name="OG_GERİLİM_4">#REF!</definedName>
    <definedName name="OG_GERİLİM_5" localSheetId="0">#REF!</definedName>
    <definedName name="OG_GERİLİM_5">#REF!</definedName>
    <definedName name="OG_GERİLİM_6" localSheetId="0">#REF!</definedName>
    <definedName name="OG_GERİLİM_6">#REF!</definedName>
    <definedName name="OG_GERİLİM_7" localSheetId="0">#REF!</definedName>
    <definedName name="OG_GERİLİM_7">#REF!</definedName>
    <definedName name="OG_GERİLİM_8" localSheetId="0">#REF!</definedName>
    <definedName name="OG_GERİLİM_8">#REF!</definedName>
    <definedName name="OG_GERİLİM_9" localSheetId="0">#REF!</definedName>
    <definedName name="OG_GERİLİM_9">#REF!</definedName>
    <definedName name="OK" localSheetId="0">#REF!</definedName>
    <definedName name="OK">#REF!</definedName>
    <definedName name="_xlnm.Criteria" localSheetId="0">#REF!</definedName>
    <definedName name="_xlnm.Criteria">#REF!</definedName>
    <definedName name="SONTABLO" localSheetId="0">#REF!</definedName>
    <definedName name="SONTABLO">#REF!</definedName>
    <definedName name="SÖZLEŞMETARİHİ">[2]ökapak!$H$19</definedName>
    <definedName name="Tesisinadı">[2]montaj!$V$2</definedName>
    <definedName name="TM" localSheetId="0">#REF!</definedName>
    <definedName name="TM" localSheetId="1">#REF!</definedName>
    <definedName name="TM">#REF!</definedName>
    <definedName name="TM_1" localSheetId="0">#REF!</definedName>
    <definedName name="TM_1" localSheetId="1">#REF!</definedName>
    <definedName name="TM_1">#REF!</definedName>
    <definedName name="TM_10" localSheetId="0">#REF!</definedName>
    <definedName name="TM_10" localSheetId="1">#REF!</definedName>
    <definedName name="TM_10">#REF!</definedName>
    <definedName name="TM_11" localSheetId="0">#REF!</definedName>
    <definedName name="TM_11">#REF!</definedName>
    <definedName name="TM_12" localSheetId="0">#REF!</definedName>
    <definedName name="TM_12">#REF!</definedName>
    <definedName name="TM_13" localSheetId="0">#REF!</definedName>
    <definedName name="TM_13">#REF!</definedName>
    <definedName name="TM_14" localSheetId="0">#REF!</definedName>
    <definedName name="TM_14">#REF!</definedName>
    <definedName name="TM_2" localSheetId="0">#REF!</definedName>
    <definedName name="TM_2">#REF!</definedName>
    <definedName name="TM_3" localSheetId="0">#REF!</definedName>
    <definedName name="TM_3">#REF!</definedName>
    <definedName name="TM_4" localSheetId="0">#REF!</definedName>
    <definedName name="TM_4">#REF!</definedName>
    <definedName name="TM_5" localSheetId="0">#REF!</definedName>
    <definedName name="TM_5">#REF!</definedName>
    <definedName name="TM_6" localSheetId="0">#REF!</definedName>
    <definedName name="TM_6">#REF!</definedName>
    <definedName name="TM_7" localSheetId="0">#REF!</definedName>
    <definedName name="TM_7">#REF!</definedName>
    <definedName name="TM_8" localSheetId="0">#REF!</definedName>
    <definedName name="TM_8">#REF!</definedName>
    <definedName name="TM_9" localSheetId="0">#REF!</definedName>
    <definedName name="TM_9">#REF!</definedName>
    <definedName name="_xlnm.Print_Area" localSheetId="0">'BEDAŞ LİSANSSIZ - İCMAL'!$A$1:$K$14</definedName>
    <definedName name="_xlnm.Print_Area" localSheetId="1">'BEDAŞ LİSANSSIZ TÜM BİLGİLER'!$A$1:$Y$212</definedName>
    <definedName name="_xlnm.Print_Titles" localSheetId="1">'BEDAŞ LİSANSSIZ TÜM BİLGİLER'!$1:$3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3" l="1"/>
  <c r="H14" i="3"/>
  <c r="G14" i="3"/>
  <c r="F14" i="3"/>
  <c r="E14" i="3"/>
  <c r="D14" i="3"/>
  <c r="C14" i="3"/>
  <c r="B14" i="3"/>
  <c r="K13" i="3"/>
  <c r="J13" i="3"/>
  <c r="K12" i="3"/>
  <c r="J12" i="3"/>
  <c r="K11" i="3"/>
  <c r="J11" i="3"/>
  <c r="K10" i="3"/>
  <c r="J10" i="3"/>
  <c r="K9" i="3"/>
  <c r="J9" i="3"/>
  <c r="K8" i="3"/>
  <c r="J8" i="3"/>
  <c r="K7" i="3"/>
  <c r="J7" i="3"/>
  <c r="K6" i="3"/>
  <c r="J6" i="3"/>
  <c r="K5" i="3"/>
  <c r="J5" i="3"/>
  <c r="J14" i="3" l="1"/>
  <c r="K14" i="3"/>
  <c r="N4" i="2"/>
  <c r="N5" i="2"/>
  <c r="N6" i="2"/>
  <c r="N7" i="2"/>
  <c r="X7" i="2"/>
  <c r="N8" i="2"/>
  <c r="N9" i="2"/>
  <c r="X9" i="2"/>
  <c r="N10" i="2"/>
  <c r="N11" i="2"/>
  <c r="N12" i="2"/>
  <c r="N13" i="2"/>
  <c r="N14" i="2"/>
  <c r="N15" i="2"/>
  <c r="X15" i="2"/>
  <c r="N16" i="2"/>
  <c r="N17" i="2"/>
  <c r="X17" i="2"/>
  <c r="N18" i="2"/>
  <c r="X18" i="2"/>
  <c r="N19" i="2"/>
  <c r="N20" i="2"/>
  <c r="N21" i="2"/>
  <c r="N22" i="2"/>
  <c r="N23" i="2"/>
  <c r="N24" i="2"/>
  <c r="N25" i="2"/>
  <c r="N26" i="2"/>
  <c r="X26" i="2"/>
  <c r="N27" i="2"/>
  <c r="N28" i="2"/>
  <c r="N29" i="2"/>
  <c r="N30" i="2"/>
  <c r="N31" i="2"/>
  <c r="N32" i="2"/>
  <c r="N33" i="2"/>
  <c r="N34" i="2"/>
  <c r="X34" i="2"/>
  <c r="N35" i="2"/>
  <c r="X35" i="2"/>
  <c r="N36" i="2"/>
  <c r="N37" i="2"/>
  <c r="N38" i="2"/>
  <c r="N39" i="2"/>
  <c r="X39" i="2"/>
  <c r="N40" i="2"/>
  <c r="N41" i="2"/>
  <c r="N42" i="2"/>
  <c r="X42" i="2"/>
  <c r="N43" i="2"/>
  <c r="N44" i="2"/>
  <c r="N45" i="2"/>
  <c r="N46" i="2"/>
  <c r="N47" i="2"/>
  <c r="N48" i="2"/>
  <c r="X48" i="2"/>
  <c r="N49" i="2"/>
  <c r="N50" i="2"/>
  <c r="N51" i="2"/>
  <c r="X51" i="2"/>
  <c r="N52" i="2"/>
  <c r="N53" i="2"/>
  <c r="N54" i="2"/>
  <c r="X54" i="2"/>
  <c r="N55" i="2"/>
  <c r="N56" i="2"/>
  <c r="X56" i="2"/>
  <c r="N57" i="2"/>
  <c r="X57" i="2"/>
  <c r="N58" i="2"/>
  <c r="X58" i="2"/>
  <c r="N59" i="2"/>
  <c r="N60" i="2"/>
  <c r="N61" i="2"/>
  <c r="N62" i="2"/>
  <c r="N63" i="2"/>
  <c r="N64" i="2"/>
  <c r="N65" i="2"/>
  <c r="N66" i="2"/>
  <c r="N67" i="2"/>
  <c r="N68" i="2"/>
  <c r="X68" i="2"/>
  <c r="N69" i="2"/>
  <c r="X69" i="2"/>
  <c r="N70" i="2"/>
  <c r="X70" i="2"/>
  <c r="N71" i="2"/>
  <c r="X71" i="2"/>
  <c r="N72" i="2"/>
  <c r="X72" i="2"/>
  <c r="N73" i="2"/>
  <c r="N74" i="2"/>
  <c r="X74" i="2"/>
  <c r="N75" i="2"/>
  <c r="X75" i="2"/>
  <c r="N76" i="2"/>
  <c r="X76" i="2"/>
  <c r="N77" i="2"/>
  <c r="N78" i="2"/>
  <c r="N79" i="2"/>
  <c r="N80" i="2"/>
  <c r="X80" i="2"/>
  <c r="N81" i="2"/>
  <c r="X81" i="2"/>
  <c r="N82" i="2"/>
  <c r="X82" i="2"/>
  <c r="N83" i="2"/>
  <c r="X83" i="2"/>
  <c r="N84" i="2"/>
  <c r="N85" i="2"/>
  <c r="X85" i="2"/>
  <c r="N86" i="2"/>
  <c r="N87" i="2"/>
  <c r="N88" i="2"/>
  <c r="N89" i="2"/>
  <c r="N90" i="2"/>
  <c r="N91" i="2"/>
  <c r="N92" i="2"/>
  <c r="N93" i="2"/>
  <c r="X93" i="2"/>
  <c r="N94" i="2"/>
  <c r="N95" i="2"/>
  <c r="X95" i="2"/>
  <c r="N96" i="2"/>
  <c r="X96" i="2"/>
  <c r="N97" i="2"/>
  <c r="X97" i="2"/>
  <c r="N98" i="2"/>
  <c r="X98" i="2"/>
  <c r="N99" i="2"/>
  <c r="N100" i="2"/>
  <c r="N101" i="2"/>
  <c r="N102" i="2"/>
  <c r="X102" i="2"/>
  <c r="N103" i="2"/>
  <c r="N104" i="2"/>
  <c r="N105" i="2"/>
  <c r="N106" i="2"/>
  <c r="N107" i="2"/>
  <c r="N108" i="2"/>
  <c r="N109" i="2"/>
  <c r="N110" i="2"/>
  <c r="N111" i="2"/>
  <c r="N112" i="2"/>
  <c r="N113" i="2"/>
  <c r="N114" i="2"/>
  <c r="N115" i="2"/>
  <c r="N116" i="2"/>
  <c r="N117" i="2"/>
  <c r="N118" i="2"/>
  <c r="X118" i="2"/>
  <c r="N119" i="2"/>
  <c r="N120" i="2"/>
  <c r="X120" i="2"/>
  <c r="N121" i="2"/>
  <c r="X121" i="2"/>
  <c r="N122" i="2"/>
  <c r="N123" i="2"/>
  <c r="N124" i="2"/>
  <c r="N125" i="2"/>
  <c r="N126" i="2"/>
  <c r="N127" i="2"/>
  <c r="N128" i="2"/>
  <c r="X128" i="2"/>
  <c r="N129" i="2"/>
  <c r="N130" i="2"/>
  <c r="X130" i="2"/>
  <c r="N131" i="2"/>
  <c r="X131" i="2"/>
  <c r="N132" i="2"/>
  <c r="X132" i="2"/>
  <c r="N133" i="2"/>
  <c r="X133" i="2"/>
  <c r="N134" i="2"/>
  <c r="X134" i="2"/>
  <c r="N135" i="2"/>
  <c r="N136" i="2"/>
  <c r="X136" i="2"/>
  <c r="N137" i="2"/>
  <c r="X137" i="2"/>
  <c r="N138" i="2"/>
  <c r="X138" i="2"/>
  <c r="N139" i="2"/>
  <c r="X139" i="2"/>
  <c r="N140" i="2"/>
  <c r="X140" i="2"/>
  <c r="N141" i="2"/>
  <c r="X141" i="2"/>
  <c r="N142" i="2"/>
  <c r="X142" i="2"/>
  <c r="N143" i="2"/>
  <c r="X143" i="2"/>
  <c r="N144" i="2"/>
  <c r="X144" i="2"/>
  <c r="N145" i="2"/>
  <c r="N146" i="2"/>
  <c r="X146" i="2"/>
  <c r="N147" i="2"/>
  <c r="N148" i="2"/>
  <c r="X148" i="2"/>
  <c r="N149" i="2"/>
  <c r="N150" i="2"/>
  <c r="N151" i="2"/>
  <c r="N152" i="2"/>
  <c r="N153" i="2"/>
  <c r="N154" i="2"/>
  <c r="X154" i="2"/>
  <c r="N155" i="2"/>
  <c r="N156" i="2"/>
  <c r="N157" i="2"/>
  <c r="N158" i="2"/>
  <c r="N159" i="2"/>
  <c r="N160" i="2"/>
  <c r="N161" i="2"/>
  <c r="N162" i="2"/>
  <c r="N163" i="2"/>
  <c r="N164" i="2"/>
  <c r="N165" i="2"/>
  <c r="N166" i="2"/>
  <c r="N167" i="2"/>
  <c r="N168" i="2"/>
  <c r="N169" i="2"/>
  <c r="N170" i="2"/>
  <c r="N171" i="2"/>
  <c r="N172" i="2"/>
  <c r="N173" i="2"/>
  <c r="X173" i="2"/>
  <c r="N174" i="2"/>
  <c r="N175" i="2"/>
  <c r="N176" i="2"/>
  <c r="N177" i="2"/>
  <c r="N178" i="2"/>
  <c r="N179" i="2"/>
  <c r="N180" i="2"/>
  <c r="N181" i="2"/>
  <c r="N182" i="2"/>
  <c r="N183" i="2"/>
  <c r="N184" i="2"/>
  <c r="N185" i="2"/>
  <c r="N186" i="2"/>
  <c r="N187" i="2"/>
  <c r="X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alcChain>
</file>

<file path=xl/sharedStrings.xml><?xml version="1.0" encoding="utf-8"?>
<sst xmlns="http://schemas.openxmlformats.org/spreadsheetml/2006/main" count="2481" uniqueCount="792">
  <si>
    <r>
      <t xml:space="preserve">BOĞAZİÇİ </t>
    </r>
    <r>
      <rPr>
        <b/>
        <sz val="20"/>
        <color indexed="17"/>
        <rFont val="Calibri"/>
        <family val="2"/>
        <charset val="162"/>
      </rPr>
      <t>ELEKTRİK DAĞITIM A.Ş.</t>
    </r>
  </si>
  <si>
    <t>Kaynak Türü</t>
  </si>
  <si>
    <t>Olumlu Başvuru Sayısı</t>
  </si>
  <si>
    <t>Olumsuz Başvuru Sayısı</t>
  </si>
  <si>
    <t>İnceleme Aşamasında Olanlar</t>
  </si>
  <si>
    <t>Toplam Başvuru Sayısı</t>
  </si>
  <si>
    <t>Adet</t>
  </si>
  <si>
    <t>Toplam Güç (MW)</t>
  </si>
  <si>
    <t>RÜZGAR</t>
  </si>
  <si>
    <t>GÜNEŞ</t>
  </si>
  <si>
    <t>HİDROLİK</t>
  </si>
  <si>
    <t>JEOTERMAL</t>
  </si>
  <si>
    <t>BİYOKÜTLE</t>
  </si>
  <si>
    <t>DALGA</t>
  </si>
  <si>
    <t>DENİZ AKINTISI</t>
  </si>
  <si>
    <t>KOJENERASYON</t>
  </si>
  <si>
    <t>MİKRO-KOJENERASYON</t>
  </si>
  <si>
    <t>TOPLAM</t>
  </si>
  <si>
    <t>VELİEFENDİ</t>
  </si>
  <si>
    <t>AG</t>
  </si>
  <si>
    <t>RUHSATLI YENİ BİNA</t>
  </si>
  <si>
    <t>BAKIRKÖY</t>
  </si>
  <si>
    <t>ZEYTİNBURNU</t>
  </si>
  <si>
    <t>KOJENERASYON (DOĞALGAZ)</t>
  </si>
  <si>
    <t>KAZLIÇEŞME MAH. PROF. DR. MUAMMER AKSOY CAD. NO:3 ZEYTİNBURNU</t>
  </si>
  <si>
    <t>OLUMLU</t>
  </si>
  <si>
    <t>2015/75</t>
  </si>
  <si>
    <t>SİLİVRİ</t>
  </si>
  <si>
    <t>Silivri İlçesi, Mimarsinan Mah. SunFlower Evleri Lüfer Sok. No:24</t>
  </si>
  <si>
    <t>2015/74</t>
  </si>
  <si>
    <t>ZEYTİNBURNU İLÇESİ,SEYİTNİZAM MAH. DEMİRCİLER SİTESİ 5. CAD. No:75</t>
  </si>
  <si>
    <t>2015/73</t>
  </si>
  <si>
    <t>KAYABAŞI</t>
  </si>
  <si>
    <t>SEFAKÖY</t>
  </si>
  <si>
    <t>BAŞAKŞEHİR</t>
  </si>
  <si>
    <t xml:space="preserve">Başakşehir İlçesi, Kayabaşı Mah. 1. Etap 2. Kısım Başakşehir Evleri B-1 Blok (526 ada, 3 parsel) </t>
  </si>
  <si>
    <t>2015/72</t>
  </si>
  <si>
    <t>YEGM'den onay verilmemiştir.</t>
  </si>
  <si>
    <t>Yeni TM</t>
  </si>
  <si>
    <t>OG</t>
  </si>
  <si>
    <t>ÇATALÇA</t>
  </si>
  <si>
    <t>Ovayenice-Elbesan Yolu 1 pafta, 211 parsel Çatalça</t>
  </si>
  <si>
    <t>OLUMSUZ</t>
  </si>
  <si>
    <t>2015/71</t>
  </si>
  <si>
    <t>2015/70</t>
  </si>
  <si>
    <t>12757 TM</t>
  </si>
  <si>
    <t>BAŞAKŞEHİR İLÇESİ, KAYABAŞI MAH. 1. KISIM 4.ETAP</t>
  </si>
  <si>
    <t>2015/69</t>
  </si>
  <si>
    <t>KAYABAŞI MAH. 10.BÖLGE 5.CAD. MEHMET AKİF ERSOY CAMİ YANI SEYRAN ŞEHİR ŞANTİYESİ</t>
  </si>
  <si>
    <t>2015/68</t>
  </si>
  <si>
    <t>İstek yer ait Tapu bulunmadığından RED edilmiştir.</t>
  </si>
  <si>
    <t>HADIMKÖY</t>
  </si>
  <si>
    <t>AVCILAR</t>
  </si>
  <si>
    <t>HOŞDERE MAH. 649 ADAPARK PARSELİ 658 ADA</t>
  </si>
  <si>
    <t>2015/67</t>
  </si>
  <si>
    <t>YEGM'den yeni koordinatlar talep edilmiştir.</t>
  </si>
  <si>
    <t>BEYLİKDÜZÜ</t>
  </si>
  <si>
    <t>ESENYURT</t>
  </si>
  <si>
    <t>AKÇABURGAZ MAH. 122 SOK. NO:3 34555 ESENYURT</t>
  </si>
  <si>
    <t>İNCELEME</t>
  </si>
  <si>
    <t>2015/66</t>
  </si>
  <si>
    <t>YEGM onayı olup Teknik Komisyon tarafından incelenmektedir.</t>
  </si>
  <si>
    <t>23667 TM</t>
  </si>
  <si>
    <t>BÜYÜKÇEKMECE</t>
  </si>
  <si>
    <t>KUMBURGAZ</t>
  </si>
  <si>
    <t>Muratbey Merkez Mah. Karatoprak Cad. No:17 Büyükçekmece</t>
  </si>
  <si>
    <t>2015/65</t>
  </si>
  <si>
    <t>Çatalça İlçesi, Şubaşı Köyü Hakemler Sok. İlerisi No:14 (2 pafta, 163 parsel)</t>
  </si>
  <si>
    <t>2015/64</t>
  </si>
  <si>
    <t>İstekli firmadan eksik bilgiler talep edilmiştir.</t>
  </si>
  <si>
    <t>YENİ TM</t>
  </si>
  <si>
    <t>Çatalca İlçesi, Ferhatpaşa Mah. Kartaltepe Mevkii 266 ada, 1 ve 5 nolu parsel</t>
  </si>
  <si>
    <t>2015/63</t>
  </si>
  <si>
    <t>İKİTELLİ</t>
  </si>
  <si>
    <t>KÜÇÜKÇEKMECE</t>
  </si>
  <si>
    <t>ATATÜRK MAH. İKİTELLİ CAD. İETT İKİTELLİ GARAJI KÜÇÜKÇEKMECE</t>
  </si>
  <si>
    <t>2015/62</t>
  </si>
  <si>
    <t>Başakşehir İlçesi, Kayabaşı Mah. G-3 Bulvarı Başakşehir Evleri A-4 Blok</t>
  </si>
  <si>
    <t>2015/61</t>
  </si>
  <si>
    <t>Başakşehir İlçesi, Kayabaşı Mah. G-3 Bulvarı Başakşehir Evleri A-6 Blok</t>
  </si>
  <si>
    <t>2015/60</t>
  </si>
  <si>
    <t>27111 SM</t>
  </si>
  <si>
    <t>AMBARLI</t>
  </si>
  <si>
    <t xml:space="preserve"> Avcılar İlçesi, Cihangir Mah, Şehit Piyade Er Yavuz Bahar Sok. No:29</t>
  </si>
  <si>
    <t>2015/59</t>
  </si>
  <si>
    <t xml:space="preserve">Başakşehir İlçesi, Kayabaşı Mah. Emlak Konutları 1.Etap 3.Kısım 4.Blok </t>
  </si>
  <si>
    <t>2015/58</t>
  </si>
  <si>
    <t>31339 TM</t>
  </si>
  <si>
    <t>BAĞCILAR</t>
  </si>
  <si>
    <t xml:space="preserve">GÖZTEPE MAH. BATIŞEHİR SİTESİ F BLOK BAĞCILAR </t>
  </si>
  <si>
    <t>2015/57</t>
  </si>
  <si>
    <t>31340 TM</t>
  </si>
  <si>
    <t xml:space="preserve">GÖZTEPE MAH. BATIŞEHİR SİTESİ E-2 BLOK BAĞCILAR </t>
  </si>
  <si>
    <t>2015/56</t>
  </si>
  <si>
    <t xml:space="preserve">GÖZTEPE MAH. BATIŞEHİR SİTESİ E-1 BLOK BAĞCILAR </t>
  </si>
  <si>
    <t>2015/55</t>
  </si>
  <si>
    <t xml:space="preserve">GÖZTEPE MAH. BATIŞEHİR SİTESİ D-2 BLOK BAĞCILAR </t>
  </si>
  <si>
    <t>2015/54</t>
  </si>
  <si>
    <t xml:space="preserve">GÖZTEPE MAH. BATIŞEHİR SİTESİ D-1 BLOK BAĞCILAR </t>
  </si>
  <si>
    <t>2015/53</t>
  </si>
  <si>
    <r>
      <t xml:space="preserve">Başakşehir İlçesi, Sanayi Mah. Mercedes Bulvarı (Mercedes Fabrika Karşısı)                                    </t>
    </r>
    <r>
      <rPr>
        <b/>
        <sz val="36"/>
        <color indexed="10"/>
        <rFont val="Calibri"/>
        <family val="2"/>
        <charset val="162"/>
      </rPr>
      <t>654 ada, 1 Parsel, Ticaret 1.Blok</t>
    </r>
  </si>
  <si>
    <t>2015/52</t>
  </si>
  <si>
    <r>
      <t xml:space="preserve">Başakşehir İlçesi, Sanayi Mah. Mercedes Bulvarı (Mercedes Fabrika Karşısı)                                    </t>
    </r>
    <r>
      <rPr>
        <b/>
        <sz val="36"/>
        <color indexed="10"/>
        <rFont val="Calibri"/>
        <family val="2"/>
        <charset val="162"/>
      </rPr>
      <t>654 ada, 1 Parsel, Ticaret 2.Blok</t>
    </r>
  </si>
  <si>
    <t>2015/51</t>
  </si>
  <si>
    <t>02.10.2015 tarihli dilekçe ile başvurusunu 900 kW olarak revize etmiştir.</t>
  </si>
  <si>
    <t>2015/50</t>
  </si>
  <si>
    <t>28400 A</t>
  </si>
  <si>
    <t>İSKİ</t>
  </si>
  <si>
    <t>TAŞOLUK</t>
  </si>
  <si>
    <t>2637080 - 4147910</t>
  </si>
  <si>
    <t>GAZİOSMANPAŞA</t>
  </si>
  <si>
    <t>ARNAVUTKÖY</t>
  </si>
  <si>
    <t>Durusu Zafer Mah. İSKİ Terkos İşletme Müdürlüğü Osmangazi Terfi Merkezi (MİLRES)</t>
  </si>
  <si>
    <t>2015/49</t>
  </si>
  <si>
    <t>25275 TM</t>
  </si>
  <si>
    <t>Fener Mah. Müjdat Gürsu Cad. Kuladere Sok. No:2 Silivri</t>
  </si>
  <si>
    <t>2015/48</t>
  </si>
  <si>
    <r>
      <t xml:space="preserve">Başakşehir İlçesi, Sanayi Mah. Mercedes Bulvarı (Mercedes Fabrika Karşısı)                                    </t>
    </r>
    <r>
      <rPr>
        <b/>
        <sz val="36"/>
        <color indexed="10"/>
        <rFont val="Calibri"/>
        <family val="2"/>
        <charset val="162"/>
      </rPr>
      <t>656 ada, 4 Parsel, 13.Blok</t>
    </r>
  </si>
  <si>
    <t>2015/47</t>
  </si>
  <si>
    <r>
      <t xml:space="preserve">Başakşehir İlçesi, Sanayi Mah. Mercedes Bulvarı (Mercedes Fabrika Karşısı)                                    </t>
    </r>
    <r>
      <rPr>
        <b/>
        <sz val="36"/>
        <color indexed="10"/>
        <rFont val="Calibri"/>
        <family val="2"/>
        <charset val="162"/>
      </rPr>
      <t>656 ada, 4 Parsel, 12.Blok</t>
    </r>
  </si>
  <si>
    <t>2015/46</t>
  </si>
  <si>
    <r>
      <t xml:space="preserve">Başakşehir İlçesi, Sanayi Mah. Mercedes Bulvarı (Mercedes Fabrika Karşısı)                                    </t>
    </r>
    <r>
      <rPr>
        <b/>
        <sz val="36"/>
        <color indexed="10"/>
        <rFont val="Calibri"/>
        <family val="2"/>
        <charset val="162"/>
      </rPr>
      <t>656 ada, 4 Parsel, 5.Blok</t>
    </r>
  </si>
  <si>
    <t>2015/45</t>
  </si>
  <si>
    <r>
      <t xml:space="preserve">Başakşehir İlçesi, Sanayi Mah. Mercedes Bulvarı (Mercedes Fabrika Karşısı)                                    </t>
    </r>
    <r>
      <rPr>
        <b/>
        <sz val="36"/>
        <color indexed="10"/>
        <rFont val="Calibri"/>
        <family val="2"/>
        <charset val="162"/>
      </rPr>
      <t>656 ada, 4 Parsel, 4.Blok</t>
    </r>
  </si>
  <si>
    <t>2015/44</t>
  </si>
  <si>
    <r>
      <t xml:space="preserve">Başakşehir İlçesi, Sanayi Mah. Mercedes Bulvarı (Mercedes Fabrika Karşısı)                                    </t>
    </r>
    <r>
      <rPr>
        <b/>
        <sz val="36"/>
        <color indexed="10"/>
        <rFont val="Calibri"/>
        <family val="2"/>
        <charset val="162"/>
      </rPr>
      <t>656 ada, 4 Parsel, 3.Blok</t>
    </r>
  </si>
  <si>
    <t>2015/43</t>
  </si>
  <si>
    <r>
      <t xml:space="preserve">Başakşehir İlçesi, Sanayi Mah. Mercedes Bulvarı (Mercedes Fabrika Karşısı)                                    </t>
    </r>
    <r>
      <rPr>
        <b/>
        <sz val="36"/>
        <color indexed="10"/>
        <rFont val="Calibri"/>
        <family val="2"/>
        <charset val="162"/>
      </rPr>
      <t>656 ada, 4 Parsel, 2.Blok</t>
    </r>
  </si>
  <si>
    <t>2015/42</t>
  </si>
  <si>
    <r>
      <t xml:space="preserve">BaşakşehirT İlçesi, Sanayi Mah. Mercedes Bulvarı (Mercedes Fabrika Karşısı)                                    </t>
    </r>
    <r>
      <rPr>
        <b/>
        <sz val="36"/>
        <color indexed="10"/>
        <rFont val="Calibri"/>
        <family val="2"/>
        <charset val="162"/>
      </rPr>
      <t>656 ada, 4 Parsel, 1.Blok</t>
    </r>
  </si>
  <si>
    <t>2015/41</t>
  </si>
  <si>
    <t>ZEKERİYAKÖY</t>
  </si>
  <si>
    <t>SARIYER</t>
  </si>
  <si>
    <t>RUMELİ FENERİ KÖYÜ KETENDERE SOK. 5 PAFTA, 150 PARSEL SARIYER</t>
  </si>
  <si>
    <t>2015/40</t>
  </si>
  <si>
    <t>2015/39</t>
  </si>
  <si>
    <t>2015/38</t>
  </si>
  <si>
    <t>23184 SM</t>
  </si>
  <si>
    <t>Çatalca İlçesi, Ferhatpaşa Mah. Kartaltepe Mevkii 266 ada, 2 ve 5 nolu parsel</t>
  </si>
  <si>
    <t>2015/37</t>
  </si>
  <si>
    <t>16.10.2015 tarihli dilekçe ile başvurusunu yenilemiştir.</t>
  </si>
  <si>
    <t>İstanbul Başakşehir Kayabaşı mevkiinde, 1. Etap 4. Kısım</t>
  </si>
  <si>
    <t>2015/36</t>
  </si>
  <si>
    <t>8060 TM</t>
  </si>
  <si>
    <t>SİLAHTAR</t>
  </si>
  <si>
    <t>BAYRAMPAŞA</t>
  </si>
  <si>
    <t>KARLITEPE MAH. ORDU CAD. NO:204 GAZİOSMANPAŞA</t>
  </si>
  <si>
    <t>2015/35</t>
  </si>
  <si>
    <t>22343 TM</t>
  </si>
  <si>
    <r>
      <t xml:space="preserve">Başakşehir İlçesi, Sanayi Mah. Mercedes Bulvarı (Mercedes Fabrika Karşısı)                                    </t>
    </r>
    <r>
      <rPr>
        <b/>
        <sz val="36"/>
        <color indexed="10"/>
        <rFont val="Calibri"/>
        <family val="2"/>
        <charset val="162"/>
      </rPr>
      <t>654 ada, 5.Blok</t>
    </r>
  </si>
  <si>
    <t>2015/34</t>
  </si>
  <si>
    <r>
      <t xml:space="preserve">Başakşehir İlçesi, Sanayi Mah. Mercedes Bulvarı (Mercedes Fabrika Karşısı)                                    </t>
    </r>
    <r>
      <rPr>
        <b/>
        <sz val="36"/>
        <color indexed="10"/>
        <rFont val="Calibri"/>
        <family val="2"/>
        <charset val="162"/>
      </rPr>
      <t>654 ada, 4.Blok</t>
    </r>
  </si>
  <si>
    <t>2015/33</t>
  </si>
  <si>
    <r>
      <t xml:space="preserve">Başakşehir İlçesi, Sanayi Mah. Mercedes Bulvarı (Mercedes Fabrika Karşısı)                                    </t>
    </r>
    <r>
      <rPr>
        <b/>
        <sz val="36"/>
        <color indexed="10"/>
        <rFont val="Calibri"/>
        <family val="2"/>
        <charset val="162"/>
      </rPr>
      <t>654 ada, 3.Blok</t>
    </r>
  </si>
  <si>
    <t>2015/32</t>
  </si>
  <si>
    <r>
      <t xml:space="preserve">Başakşehir İlçesi, Sanayi Mah. Mercedes Bulvarı (Mercedes Fabrika Karşısı)                                    </t>
    </r>
    <r>
      <rPr>
        <b/>
        <sz val="36"/>
        <color indexed="10"/>
        <rFont val="Calibri"/>
        <family val="2"/>
        <charset val="162"/>
      </rPr>
      <t>654 ada, 2.Blok</t>
    </r>
  </si>
  <si>
    <t>2015/31</t>
  </si>
  <si>
    <r>
      <t xml:space="preserve">Başakşehir İlçesi, Sanayi Mah. Mercedes Bulvarı (Mercedes Fabrika Karşısı)                                    </t>
    </r>
    <r>
      <rPr>
        <b/>
        <sz val="36"/>
        <color indexed="10"/>
        <rFont val="Calibri"/>
        <family val="2"/>
        <charset val="162"/>
      </rPr>
      <t>654 ada, 1.Blok</t>
    </r>
  </si>
  <si>
    <t>2015/30</t>
  </si>
  <si>
    <t>22346 TM</t>
  </si>
  <si>
    <r>
      <t xml:space="preserve">Başakşehir İlçesi, Sanayi Mah. Mercedes Bulvarı (Mercedes Fabrika Karşısı)                                    </t>
    </r>
    <r>
      <rPr>
        <b/>
        <sz val="36"/>
        <color indexed="10"/>
        <rFont val="Calibri"/>
        <family val="2"/>
        <charset val="162"/>
      </rPr>
      <t>653 ada, 4.Blok</t>
    </r>
  </si>
  <si>
    <t>2015/29</t>
  </si>
  <si>
    <r>
      <t xml:space="preserve">Başakşehir İlçesi, Sanayi Mah. Mercedes Bulvarı (Mercedes Fabrika Karşısı)                                    </t>
    </r>
    <r>
      <rPr>
        <b/>
        <sz val="36"/>
        <color indexed="10"/>
        <rFont val="Calibri"/>
        <family val="2"/>
        <charset val="162"/>
      </rPr>
      <t>653 ada, 3.Blok</t>
    </r>
  </si>
  <si>
    <t>2015/28</t>
  </si>
  <si>
    <r>
      <t xml:space="preserve">Başakşehir İlçesi, Sanayi Mah. Mercedes Bulvarı (Mercedes Fabrika Karşısı)                                    </t>
    </r>
    <r>
      <rPr>
        <b/>
        <sz val="36"/>
        <color indexed="10"/>
        <rFont val="Calibri"/>
        <family val="2"/>
        <charset val="162"/>
      </rPr>
      <t>653 ada, 2.Blok</t>
    </r>
  </si>
  <si>
    <t>2015/27</t>
  </si>
  <si>
    <r>
      <t xml:space="preserve">Başakşehir İlçesi, Sanayi Mah. Mercedes Bulvarı (Mercedes Fabrika Karşısı)                                    </t>
    </r>
    <r>
      <rPr>
        <b/>
        <sz val="36"/>
        <color indexed="10"/>
        <rFont val="Calibri"/>
        <family val="2"/>
        <charset val="162"/>
      </rPr>
      <t>653 ada, 1.Blok</t>
    </r>
  </si>
  <si>
    <t>2015/26</t>
  </si>
  <si>
    <t>22345 TM</t>
  </si>
  <si>
    <r>
      <t xml:space="preserve">Başakşehir İlçesi, Sanayi Mah. Mercedes Bulvarı (Mercedes Fabrika Karşısı)                                    </t>
    </r>
    <r>
      <rPr>
        <b/>
        <sz val="36"/>
        <color indexed="10"/>
        <rFont val="Calibri"/>
        <family val="2"/>
        <charset val="162"/>
      </rPr>
      <t>652 ada, 6.Blok</t>
    </r>
  </si>
  <si>
    <t>2015/25</t>
  </si>
  <si>
    <r>
      <t xml:space="preserve">Başakşehir İlçesi, Sanayi Mah. Mercedes Bulvarı (Mercedes Fabrika Karşısı)                                    </t>
    </r>
    <r>
      <rPr>
        <b/>
        <sz val="36"/>
        <color indexed="10"/>
        <rFont val="Calibri"/>
        <family val="2"/>
        <charset val="162"/>
      </rPr>
      <t>652 ada, 5.Blok</t>
    </r>
  </si>
  <si>
    <t>2015/24</t>
  </si>
  <si>
    <r>
      <t xml:space="preserve">Başakşehir İlçesi, Sanayi Mah. Mercedes Bulvarı (Mercedes Fabrika Karşısı)                                    </t>
    </r>
    <r>
      <rPr>
        <b/>
        <sz val="36"/>
        <color indexed="10"/>
        <rFont val="Calibri"/>
        <family val="2"/>
        <charset val="162"/>
      </rPr>
      <t>652 ada, 4.Blok</t>
    </r>
  </si>
  <si>
    <t>2015/23</t>
  </si>
  <si>
    <r>
      <t xml:space="preserve">Başakşehir İlçesi, Sanayi Mah. Mercedes Bulvarı (Mercedes Fabrika Karşısı)                                    </t>
    </r>
    <r>
      <rPr>
        <b/>
        <sz val="36"/>
        <color indexed="10"/>
        <rFont val="Calibri"/>
        <family val="2"/>
        <charset val="162"/>
      </rPr>
      <t>652 ada, 3.Blok</t>
    </r>
  </si>
  <si>
    <t>2015/22</t>
  </si>
  <si>
    <r>
      <t xml:space="preserve">Başakşehir İlçesi, Sanayi Mah. Mercedes Bulvarı (Mercedes Fabrika Karşısı)                                    </t>
    </r>
    <r>
      <rPr>
        <b/>
        <sz val="36"/>
        <color indexed="10"/>
        <rFont val="Calibri"/>
        <family val="2"/>
        <charset val="162"/>
      </rPr>
      <t>652 ada, 2.Blok</t>
    </r>
  </si>
  <si>
    <t>2015/21</t>
  </si>
  <si>
    <r>
      <t xml:space="preserve">Başakşehir İlçesi, Sanayi Mah. Mercedes Bulvarı (Mercedes Fabrika Karşısı)                                    </t>
    </r>
    <r>
      <rPr>
        <b/>
        <sz val="36"/>
        <color indexed="10"/>
        <rFont val="Calibri"/>
        <family val="2"/>
        <charset val="162"/>
      </rPr>
      <t>652 ada, 1.Blok</t>
    </r>
  </si>
  <si>
    <t>2015/20</t>
  </si>
  <si>
    <t>25706 SM</t>
  </si>
  <si>
    <t>YENİ MAH. AKÖREN KÖYÜ YOLU BAYRAK SOK. NO:1 SİLİVRİ/İSTANBUL</t>
  </si>
  <si>
    <t>2015/19</t>
  </si>
  <si>
    <t>GEÇİCİ KABUL YAPILMIŞTIR.</t>
  </si>
  <si>
    <t>28268 TM</t>
  </si>
  <si>
    <t>YILDIZ TABYA CAD. ORTANCALI SOK. NO:1 GAZİOSMANPAŞA</t>
  </si>
  <si>
    <t>FAAL</t>
  </si>
  <si>
    <t>2015/18</t>
  </si>
  <si>
    <t>Dilekçe ile başvurusunu yenilemiştir.</t>
  </si>
  <si>
    <t>25819 TM</t>
  </si>
  <si>
    <t>2015/17</t>
  </si>
  <si>
    <t>22714 TM</t>
  </si>
  <si>
    <t>Alkent 2000 Mah. Mehmet Yeşilgül Cad. No:7 (Mev Okulu yanı) Büyükçekmece (224 ada,10 parsel) site lokali</t>
  </si>
  <si>
    <t>2015/16</t>
  </si>
  <si>
    <t>BOTAŞ</t>
  </si>
  <si>
    <t>SİLİVRİ DEĞİRMENKÖY, 26 PAFTA, 7785 PARSEL</t>
  </si>
  <si>
    <t>2015/15</t>
  </si>
  <si>
    <t>3361 SM</t>
  </si>
  <si>
    <t>ALTINTEPE</t>
  </si>
  <si>
    <t>BEYOĞLU</t>
  </si>
  <si>
    <t>INTERCONTİNENTAL OTEL ASKEROCAĞI CAD. NO:1 TAKSİM BEYOĞLU</t>
  </si>
  <si>
    <t>2015/14</t>
  </si>
  <si>
    <t>20150 SM</t>
  </si>
  <si>
    <t>BAHÇEŞEHİR</t>
  </si>
  <si>
    <t>ESENYURT İLÇESİ, SANAYİ MAH. 1652 SOK. NO:2</t>
  </si>
  <si>
    <t>2015/13</t>
  </si>
  <si>
    <t>Bağlantı Anlaşması imzalandı</t>
  </si>
  <si>
    <t>22505 SM</t>
  </si>
  <si>
    <t>Osman Gazi Mah. Ziya Gökalp Cad. No:12 Esenyurt/İstanbul</t>
  </si>
  <si>
    <t>2015/12</t>
  </si>
  <si>
    <t>22275 SM</t>
  </si>
  <si>
    <t>AKPINAR</t>
  </si>
  <si>
    <t xml:space="preserve">HADIMKÖY POSTA İŞLEME MERKEZİ AKPINAR SANAYİ SİTESİ </t>
  </si>
  <si>
    <t>2015/11</t>
  </si>
  <si>
    <t>11.08.2015 Tarihli YEGM yazısı ile 22.07.2015 tarihli RAPSİM onayı bulunmaktadır.</t>
  </si>
  <si>
    <t>2015/10</t>
  </si>
  <si>
    <t>İSTEKLİ DİLEKÇE İLE BAŞVURUSUNU İPTAL ETMİŞTİR.</t>
  </si>
  <si>
    <t>2015/09</t>
  </si>
  <si>
    <t>23/06/2015 tarih, 26297 sayılı yazı ile Teknik Değerlendirme için eksik belgelerin tamamlanması istenmiştir.</t>
  </si>
  <si>
    <t>31786 SM</t>
  </si>
  <si>
    <t>YENİBOSNA</t>
  </si>
  <si>
    <t>BAHÇELİEVLER</t>
  </si>
  <si>
    <t>YENİBOSNA MERKEZ MAH. 1 ASENA SOK. NO: 15 BAHÇELİEVLER</t>
  </si>
  <si>
    <t>2015/08</t>
  </si>
  <si>
    <t>BAŞVURUSUNU YENİLEMİŞTİR.</t>
  </si>
  <si>
    <t>2015/07</t>
  </si>
  <si>
    <t>2015/06</t>
  </si>
  <si>
    <t>2015/05</t>
  </si>
  <si>
    <t>2015/04</t>
  </si>
  <si>
    <t>2015/03</t>
  </si>
  <si>
    <t>22046 TM</t>
  </si>
  <si>
    <t xml:space="preserve">Gürpınar Mah. Pekmez Cad. Ferah Sok. No:6 Beylikdüzü </t>
  </si>
  <si>
    <t>2015/02</t>
  </si>
  <si>
    <t>29.09.2015 tarihli dilekçe ile başvurusunu 1000 kW olarak revize etmiştir.</t>
  </si>
  <si>
    <t>2015/01</t>
  </si>
  <si>
    <t>29649 TM</t>
  </si>
  <si>
    <t>KÜÇÜKKÖY</t>
  </si>
  <si>
    <t>KARAYOLLARI MAH. ABDİ İPEKÇİ CAD. AVRUPA KONUTLARI TEM-2 PROJESİ B-BLOK</t>
  </si>
  <si>
    <t>2014/54</t>
  </si>
  <si>
    <t>KARAYOLLARI MAH. ABDİ İPEKÇİ CAD. AVRUPA KONUTLARI TEM-2 PROJESİ A-BLOK</t>
  </si>
  <si>
    <t>2014/53</t>
  </si>
  <si>
    <t>Yenilenebilir Enerji Genel Müdürlüğünün 04.06.2015 tarih, 1119 sayılı yazısı ile başvuru uygun bulunmamıştır.</t>
  </si>
  <si>
    <t>TERKOS</t>
  </si>
  <si>
    <t>2637080-4147910</t>
  </si>
  <si>
    <t>ARNAVUTKÖY TERKOS OSMANGAZİ TERFİ MERKEZİ</t>
  </si>
  <si>
    <t>2014/52</t>
  </si>
  <si>
    <t>4310 TM</t>
  </si>
  <si>
    <t>Mavisu Cad. No:47 Kilyos-Sarıyer</t>
  </si>
  <si>
    <t>2014/51</t>
  </si>
  <si>
    <t>25838 TM</t>
  </si>
  <si>
    <t>Silivri Değirmenköy, Çınartepe Sok. 12 pafta, 9665 parsel</t>
  </si>
  <si>
    <t>2014/50</t>
  </si>
  <si>
    <t>24000 TM</t>
  </si>
  <si>
    <t>MİMARSİNAN MERKEZ MAH. ÇATALÇA CAD. AKMAN PLAZA NO:4/8 BÜYÜKÇEKMECE</t>
  </si>
  <si>
    <t>2014/49</t>
  </si>
  <si>
    <t>06.08.2015 tarihli Dilekçe ile Başvurusunu yenilemiştir.</t>
  </si>
  <si>
    <t>2014/48</t>
  </si>
  <si>
    <t>9381 SM</t>
  </si>
  <si>
    <t>ŞİŞLİ</t>
  </si>
  <si>
    <t>ÇAĞLAYAN</t>
  </si>
  <si>
    <t>BÜYÜKDERE CAD. NO:143 K:1-2 ESENTEPE-ŞİŞLİ</t>
  </si>
  <si>
    <t>2014/47</t>
  </si>
  <si>
    <t>3226 SM</t>
  </si>
  <si>
    <t>ETİLER</t>
  </si>
  <si>
    <t>BEŞİKTAŞ</t>
  </si>
  <si>
    <t>NİSPETİYE MAH. AYTAR CAD. NO:2 LEVENT BEŞİKTAŞ</t>
  </si>
  <si>
    <t>2014/46</t>
  </si>
  <si>
    <t>3873 TM</t>
  </si>
  <si>
    <t>AKATLAR MAH. ZEYTİNOĞLU CAD. FENERLİ HİRİSTO SOK. NO:14 C/2 BEŞİKTAŞ</t>
  </si>
  <si>
    <t>2014/45</t>
  </si>
  <si>
    <t>2014/44</t>
  </si>
  <si>
    <t>2014/43</t>
  </si>
  <si>
    <t>YEGM tarafından Orman ve Su İşleri Bakanlığının 03.03.2014 tarihli ve 51072895-010.06.01-2014/1 sayılı Genelgesinde RES faaliyetlerinin değerlendirilmeye alınmayacağı ilan edilen alan içerisinde yer almakta olduğu ve belirtilen alanlar içerisinde gerekli diğer izinlerin alınması ile ilgili sıkıntıların yaşanabileceğinden, projelere Orman ve Su İşleri Bakanlığından izin alındıktan sonra devam edilmesi uygun olacağı ifade edilmiştir.</t>
  </si>
  <si>
    <t>4771305-4771303</t>
  </si>
  <si>
    <t>2014/42</t>
  </si>
  <si>
    <t>LİSANSSIZ RÜZGAR TÜRBİNLERİNİ ETKİLEDİĞİNDEN DOLAYI TEKNİK DEĞERLENDİRME SONUCU OLUMSUZDUR.</t>
  </si>
  <si>
    <t>2014/41</t>
  </si>
  <si>
    <t>25556 TM ile 25634 TM arası YENİ TM</t>
  </si>
  <si>
    <t>KOMSAN DM</t>
  </si>
  <si>
    <t>Elbasan-Kadıköy yolu 7 pafta 1504 parsel Selimpaşa /SİLİVRİ</t>
  </si>
  <si>
    <t>2014/40</t>
  </si>
  <si>
    <t>25553 TM ile 25634 TM arası YENİ TM</t>
  </si>
  <si>
    <t>2014/39</t>
  </si>
  <si>
    <t>3058 TM</t>
  </si>
  <si>
    <t>KURUÇEŞME MUALLİM NACİ CAD. ÖKSÜZ ÇOCUK SOK. NO:7 KURUÇEŞME-BEŞİKTAŞ</t>
  </si>
  <si>
    <t>2014/38</t>
  </si>
  <si>
    <t>31887 NOLU TM</t>
  </si>
  <si>
    <t>BAĞLAR MAH. OSMANPAŞA CAD. NO:93 GÜNEŞLİ-BAĞCILAR</t>
  </si>
  <si>
    <t>2014/37</t>
  </si>
  <si>
    <t xml:space="preserve">Avcılar İlçesi, Firüzköy Mah. Isparta Kule Fırat Cad. Uphill Court Karşısı NİSSA Q2 Residence </t>
  </si>
  <si>
    <t>2014/36</t>
  </si>
  <si>
    <t>9602 NOLU SM DE TR-8 İN AG BARASI</t>
  </si>
  <si>
    <t>LEVENT</t>
  </si>
  <si>
    <t>LEVENT MAH. BÜYÜKDERE CAD. NO:185 ŞİŞLİ</t>
  </si>
  <si>
    <t>2014/35</t>
  </si>
  <si>
    <t>1904 TM İLE 1891 TM ARASI YENİ TM</t>
  </si>
  <si>
    <t>THY YENİ KARGO TERMİNALİ, YEŞİLKÖY-BAKIRKÖY</t>
  </si>
  <si>
    <t>2014/34</t>
  </si>
  <si>
    <t>25838 NOLU TM</t>
  </si>
  <si>
    <t>2014/33</t>
  </si>
  <si>
    <t>20409-22813 TM arası YENİ TM</t>
  </si>
  <si>
    <t>HADIMKÖY MAH. NİYAZ SOK. ÇAMYOLU CAD. 132 ADA, 14 PARSEL</t>
  </si>
  <si>
    <t>2014/32</t>
  </si>
  <si>
    <t>25554 TM ile 25634 TM arası YENİ TM</t>
  </si>
  <si>
    <t>2014/31</t>
  </si>
  <si>
    <t>DOSYADAKİ EKSİKLİKLER TAMAMLANMAMIŞTIR.</t>
  </si>
  <si>
    <t>ÇATALÇA KADIKÖY</t>
  </si>
  <si>
    <t>2014/30</t>
  </si>
  <si>
    <t>2014/29</t>
  </si>
  <si>
    <t>SİLİVRİ İLÇESİ, BÜYÜKÇAVUŞLU</t>
  </si>
  <si>
    <t>2014/28</t>
  </si>
  <si>
    <t>2014/27</t>
  </si>
  <si>
    <t>GÖZTEPE MAH. BATIŞEHİR SİTESİ C-BLOK</t>
  </si>
  <si>
    <t>2014/26</t>
  </si>
  <si>
    <t>GÖZTEPE MAH. BATIŞEHİR SİTESİ B-3 BLOK</t>
  </si>
  <si>
    <t>2014/25</t>
  </si>
  <si>
    <t>GÖZTEPE MAH. BATIŞEHİR SİTESİ B-2 BLOK</t>
  </si>
  <si>
    <t>2014/24</t>
  </si>
  <si>
    <t>GÖZTEPE MAH. BATIŞEHİR SİTESİ B-1 BLOK</t>
  </si>
  <si>
    <t>2014/23</t>
  </si>
  <si>
    <t>GÖZTEPE MAH. BATIŞEHİR SİTESİ A-2 BLOK</t>
  </si>
  <si>
    <t>2014/22</t>
  </si>
  <si>
    <t xml:space="preserve">GÖZTEPE MAH. BATIŞEHİR SİTESİ A-1 BLOK </t>
  </si>
  <si>
    <t>2014/21</t>
  </si>
  <si>
    <t>GÖZTEPE MAH. BATIŞEHİR SİTESİ L-BLOK OKUL BİNASI</t>
  </si>
  <si>
    <t>2014/20</t>
  </si>
  <si>
    <t>31461 NOLU SM</t>
  </si>
  <si>
    <t>YENİBOSNA MERKEZ MAH. KAVAK SOK. NO:24BAHÇELİEVLER</t>
  </si>
  <si>
    <t>2014/19</t>
  </si>
  <si>
    <t>TESİS KABUL AŞAMASINDA</t>
  </si>
  <si>
    <t>BAŞAKŞEHİR AYAZMA 2.ETAP PROJESİ, KAYABAŞI MAH. ULUBATLI HASAN CAD. 900 ADA,3  PARSEL</t>
  </si>
  <si>
    <t>2014/18</t>
  </si>
  <si>
    <t>Yenilenebilir Enerji Genel Müdürlüğünün 06.01.2015 Tarih, 20 sayılı yazısı ile RAPSİM onayı alınmıştır.</t>
  </si>
  <si>
    <t>2014/17</t>
  </si>
  <si>
    <t>Gümüşsuyu Mah. İnönü Cad. No:8 Taksim-Beyoğlu</t>
  </si>
  <si>
    <t>2014/16</t>
  </si>
  <si>
    <t>3520 TM</t>
  </si>
  <si>
    <t>KASIMPAŞA</t>
  </si>
  <si>
    <t>Evliya Çelebi Mah. Refik Saydam Cad. 12 Pafta, 293 Ada 14 Parsel BEYOĞLU</t>
  </si>
  <si>
    <t>2014/15</t>
  </si>
  <si>
    <t>3848 DM</t>
  </si>
  <si>
    <t>19 Mayıs Mah. Büyükdere Cad. No:2 ŞİŞLİ</t>
  </si>
  <si>
    <t>2014/14</t>
  </si>
  <si>
    <t>SİLİVRİ İLÇESİ, FEVZiPAŞA MAH. GÖLET CAD. NO:15 DEĞİRMENKÖY</t>
  </si>
  <si>
    <t>2014/13</t>
  </si>
  <si>
    <t>2014/12</t>
  </si>
  <si>
    <t>2014/11</t>
  </si>
  <si>
    <t>2014/10</t>
  </si>
  <si>
    <t>2014/09</t>
  </si>
  <si>
    <t>2014/08</t>
  </si>
  <si>
    <t>2014/07</t>
  </si>
  <si>
    <t>YENİLENEBİLİR ENERJİ GENEL MÜDÜRLÜĞÜ TARAFINDAN RÜZGAR TÜRBİN KANAT İZDÜŞÜMÜ SANTRAL SAHASI DIŞINA TAŞTIĞINDAN DOLAYI TEKNİK DEĞERLENDİRME SONUCU OLUMSUZDUR.</t>
  </si>
  <si>
    <t>2014/06</t>
  </si>
  <si>
    <t>2014/05</t>
  </si>
  <si>
    <t>KAYABAŞI GİS</t>
  </si>
  <si>
    <t>2014/04</t>
  </si>
  <si>
    <t>YENİLENEBİLİR ENERJİ GENEL MÜDÜRLÜĞÜ'NÜN 14.03.2014 TARİH, 504 SAYILI YAZI İLE 1000 KW RÜZGAR TÜRBİN KANAT İZDÜŞÜMÜ SANTRAL SAHASI DIŞINA TAŞTIĞINDAN DOLAYI TEKNİK DEĞERLENDİRME SONUCU OLUMSUZDUR.</t>
  </si>
  <si>
    <t>2014/03</t>
  </si>
  <si>
    <t>HABİPLER</t>
  </si>
  <si>
    <t>SULTANGAZİ</t>
  </si>
  <si>
    <t>UĞUR MUMCU MAH. ATATÜRK BULVARI NO:54 SULTANGAZİ</t>
  </si>
  <si>
    <t>2014/02</t>
  </si>
  <si>
    <t>YENİLENEBİLİR ENERJİ GENEL MÜDÜRLÜĞÜ'NÜN TARAFINDAN RÜZGAR TÜRBİN KANAT İZDÜŞÜMÜ SANTRAL SAHASI DIŞINA TAŞTIĞINDAN DOLAYI TEKNİK DEĞERLENDİRME SONUCU OLUMSUZDUR.</t>
  </si>
  <si>
    <t>2014/01</t>
  </si>
  <si>
    <t>SULTANMURAT</t>
  </si>
  <si>
    <t xml:space="preserve">Küçükçekmece İlçesi, Halkalı Merkez Mah. Turgut Özal Bulvarı Halkalı Altınşehir Yolu No:10 (Küçükçekmece Belediye Binası) </t>
  </si>
  <si>
    <t>2013/38</t>
  </si>
  <si>
    <t xml:space="preserve">Cumhuriyet Mah. Beykent Sanayi Sitesi Sakarya Sok. No:153-154-155 Beykent- Büyükçekmece
</t>
  </si>
  <si>
    <t>2013/37</t>
  </si>
  <si>
    <t>2013/36</t>
  </si>
  <si>
    <t>2013/35</t>
  </si>
  <si>
    <t>YENİLENEBİLİR ENERJİ GENEL MÜDÜRLÜĞÜ'NÜN 900 KW RÜZGAR TÜRBİN KANAT İZDÜŞÜMÜ SANTRAL SAHASI DIŞINA TAŞTIĞINDAN DOLAYI TEKNİK DEĞERLENDİRME SONUCU OLUMSUZDUR.</t>
  </si>
  <si>
    <t>25016 nolu TM ile 25457 nolu TM arası</t>
  </si>
  <si>
    <t>9549614-9279231</t>
  </si>
  <si>
    <t xml:space="preserve">Silivri İlçesi, Büyük Kılınçlı Köyü Cankurtaran Çıkmazı Çıplaktepe Mevkii </t>
  </si>
  <si>
    <t>2013/34</t>
  </si>
  <si>
    <t>2013/33</t>
  </si>
  <si>
    <t>LİSANSLI SAHA İÇERİSİNDE BULUNMASI SEBEBİYLE YEGM TEKNİK DEĞERLENDİRME SONUCU OLUMSUZDUR.</t>
  </si>
  <si>
    <t>Silivri İlçesi Gazitepe Köyü 2 pafta, 138 parsel</t>
  </si>
  <si>
    <t>2013/32</t>
  </si>
  <si>
    <t>EPDK ve TEDAŞ yazısına istinaden; 01.01.2015 tarihine kadar Teknik Etkileşim İzni almadığından ve Çağrı Mektubundan itibaren 270 gün geçmiş olması.</t>
  </si>
  <si>
    <t>Silivri İlçesi Gazitepe Köyü 2 pafta, 371 parsel</t>
  </si>
  <si>
    <t>2013/31</t>
  </si>
  <si>
    <t>235753-2169476</t>
  </si>
  <si>
    <t>2013/30</t>
  </si>
  <si>
    <t>Silivri İlçesi Gazitepe Köyü 2 pafta, 306 parsel</t>
  </si>
  <si>
    <t>2013/29</t>
  </si>
  <si>
    <t>4377 NOLU TM</t>
  </si>
  <si>
    <t>Boğaziçi Üniversitesi Kilyos Sarıtepe Kampüsü</t>
  </si>
  <si>
    <t>2013/28</t>
  </si>
  <si>
    <t xml:space="preserve">1692 nolu TM </t>
  </si>
  <si>
    <t>Gökalp Mah. 46 Sok. No:48 D:4 Zeytinburnu</t>
  </si>
  <si>
    <t>2013/27</t>
  </si>
  <si>
    <t>4310 nolu TM</t>
  </si>
  <si>
    <t>2013/26</t>
  </si>
  <si>
    <t>2013/25</t>
  </si>
  <si>
    <t>YENİLENEBİLİR ENERJİ GENEL MÜDÜRLÜĞÜ'NÜN 24.01.2014 TARİH, 162 SAYILI YAZI İLE 750 KW RÜZGAR TÜRBİN İZDÜŞÜMÜ SANTRAL SAHASI DIŞINA TAŞTIĞINDAN DOLAYI TEKNİK DEĞERLENDİRME SONUCU OLUMSUZDUR.</t>
  </si>
  <si>
    <t>2013/24</t>
  </si>
  <si>
    <t>YENİLENEBİLİR ENERJİ GENEL MÜDÜRLÜĞÜ'NÜN 14.03.2014 TARİH, 504 SAYILI YAZI İLE ADC SAĞLIK ve SELİN ENERJİ FİRMALARINA AİT RÜZGAR TÜRBİNLERİNİ ETKİLEDİĞİNDEN TEKNİK DEĞERLENDİRME SONUCU OLUMSUZDUR.</t>
  </si>
  <si>
    <t>2013/23</t>
  </si>
  <si>
    <t xml:space="preserve">Silivri Çanta Karaköy Mevkii 16 pafta 3871, 3873 ve 3874 nolu parseller </t>
  </si>
  <si>
    <t>2013/22</t>
  </si>
  <si>
    <t>2013/21</t>
  </si>
  <si>
    <t xml:space="preserve">Silivri Çanta Karaköy Mevkii 16 pafta 3871 ve 3873 nolu parseller </t>
  </si>
  <si>
    <t>2013/20</t>
  </si>
  <si>
    <t xml:space="preserve">Silivri Çanta Karaköy Mevkii 16 pafta 3874 ve 3873 nolu parseller </t>
  </si>
  <si>
    <t>2013/19</t>
  </si>
  <si>
    <t>2013/18</t>
  </si>
  <si>
    <t>2013/17</t>
  </si>
  <si>
    <t xml:space="preserve"> Yeni TM</t>
  </si>
  <si>
    <t>Silivri Çanta Köyü 17 pafta- 3975 parsel</t>
  </si>
  <si>
    <t>2013/16</t>
  </si>
  <si>
    <t>26279 nolu TM nin beslendiği 3xSwallow  iletkenli ENH dan 50 mt mesafede bağlanacak Yeni TM</t>
  </si>
  <si>
    <t>Silivri Çanta Köyü 1 pafta- 3881 parsel</t>
  </si>
  <si>
    <t>2013/15</t>
  </si>
  <si>
    <t>23281TM kendi Sayaç Panosu</t>
  </si>
  <si>
    <t>Çakıl Köyü, Halıcılar Mevkii No:29 Parsel No: 1055 ÇATALÇA</t>
  </si>
  <si>
    <t>2013/14</t>
  </si>
  <si>
    <t>28.01.2015-3932 sayılı yazı ile TEDAŞ Genel Müdürlüğü tarafından (180+90) günü tamamlanması sebebiyle projeleri iade edilmiştir.</t>
  </si>
  <si>
    <t>Kadıköy DM den beslenen 3x3/0 iletkenli ENH dan bağlanacak Yeni TM</t>
  </si>
  <si>
    <t>Ovayenice- Elbasan Yolu 211 parsel Çatalça</t>
  </si>
  <si>
    <t>22.04.2013 ve 25.11.2013</t>
  </si>
  <si>
    <t>2013/13</t>
  </si>
  <si>
    <t>29111 nolu TM nin beslendiği 3(1/0)  iletkenli ENH dan bağlanacak Yeni TM</t>
  </si>
  <si>
    <t xml:space="preserve">Arnavutköy İlçesi, Karaburun Köyü, Yeniköy Sahil Caddesi, No:86/B </t>
  </si>
  <si>
    <t>2013/12</t>
  </si>
  <si>
    <t>22714 nolu TM</t>
  </si>
  <si>
    <t>Gölmahal, Hadımköy yolu üzeri Alkent 2000 Mah. Ahmet Yeşilgül Cad. No:7 (Mev Okulu yanı) Büyükçekmece (224 ada,10 parsel)</t>
  </si>
  <si>
    <t>2013/11</t>
  </si>
  <si>
    <t xml:space="preserve">Ferhatpaşa Mah. Koğukdere Mevkii Çatalça (229 ada, 16 parsel) </t>
  </si>
  <si>
    <t>2013/10</t>
  </si>
  <si>
    <t>9485 Nolu TM</t>
  </si>
  <si>
    <t>ALİBEYKÖY</t>
  </si>
  <si>
    <t>EYÜP</t>
  </si>
  <si>
    <t>Göktürk Merkez Mah. Cumhuriyet Cad. Kültür Sok. Eren Talu Sitesi B2-D1 EYÜP</t>
  </si>
  <si>
    <t>2013/09</t>
  </si>
  <si>
    <t>20419 nolu TM</t>
  </si>
  <si>
    <t>Yeşilbayır Mah. Turgut Özal Cad. Şimşir Sok. No:12 Hadımköy</t>
  </si>
  <si>
    <t>2013/08</t>
  </si>
  <si>
    <t>23676 nolu TM</t>
  </si>
  <si>
    <t>Muratbey Merkez Mah. Kuzey Sok. Çatalça</t>
  </si>
  <si>
    <t>2013/07</t>
  </si>
  <si>
    <t>9387 Nolu TM</t>
  </si>
  <si>
    <t>KAĞITHANE</t>
  </si>
  <si>
    <t>Hamidiye Mah. Soğuksu Cad. No:5 Kağıthane</t>
  </si>
  <si>
    <t>2013/06</t>
  </si>
  <si>
    <t>29353 Nolu TM</t>
  </si>
  <si>
    <t>Mavi Göl Mah. Koca Yusuf Cad. Hicazkar Sok. Neo Gölpark İstanbul Sitesi 428-6AC Bolluca-Arnavutköy</t>
  </si>
  <si>
    <t>2013/05</t>
  </si>
  <si>
    <t>26075 nolu TM den itibaren 3250 mt. 1/0 ENH ile Yeni TM</t>
  </si>
  <si>
    <t>Bekirli Mah. Çatalça Cad. Ünlü Çıkmazı No:14 Silivri</t>
  </si>
  <si>
    <t>2013/04</t>
  </si>
  <si>
    <t>2013/03</t>
  </si>
  <si>
    <t>20.04.2015 TARİH, 26685 SAYILI DİLEKÇE İLE BAŞVURUSUNU İPTAL ETMİŞTİR.</t>
  </si>
  <si>
    <t xml:space="preserve">21538 nolu  ile 21458 nolu TM arası yeni TM </t>
  </si>
  <si>
    <t>Esenyurt İlçesi İstiklal Mah. Fevzi Çakmak Cad. No:33</t>
  </si>
  <si>
    <t>2013/02</t>
  </si>
  <si>
    <t>11422 TM ile 12292 TM arası YENİ TM</t>
  </si>
  <si>
    <t>Sefaköy Halkalı Cad. No:198 Küçükçekmece</t>
  </si>
  <si>
    <t>2013/01</t>
  </si>
  <si>
    <t>BAŞVURUSUNU İPTAL ETMİŞTİR.</t>
  </si>
  <si>
    <t>29.12.2012 ve 26.11.2013</t>
  </si>
  <si>
    <t>2012/42</t>
  </si>
  <si>
    <t>AYNI ARAZİDE BAŞKA BİR LİSANSSIZ BAŞVURU OLMASI.</t>
  </si>
  <si>
    <t>21950 TM</t>
  </si>
  <si>
    <t>Esenyurt İlçesi İstiklal Mah. Fevzi Çakmak Cad. No:33/2</t>
  </si>
  <si>
    <t>2012/41</t>
  </si>
  <si>
    <t>24430 Nolu TM</t>
  </si>
  <si>
    <t>Bahçelievler Mah. E-5 Kuzey Yan yolu Seyran Sok. Güzelşehir Sitesi NO:174 Kumburgaz/Büyükçekmece</t>
  </si>
  <si>
    <t>2012/40</t>
  </si>
  <si>
    <t xml:space="preserve">4329 TM ile 4343 TM arası YENİ TM </t>
  </si>
  <si>
    <t>Sarıyer Rumeli Feneri 171.parsel ve Deniz İçindeki I.K.L.M. Alanları</t>
  </si>
  <si>
    <t>2012/39</t>
  </si>
  <si>
    <t>24404 TM</t>
  </si>
  <si>
    <t>9538061 - 4932522</t>
  </si>
  <si>
    <t>Tepekent Sitesi Cumhuriyet Cad. No:17 Türkoba Büyükçekmece</t>
  </si>
  <si>
    <t>2012/38</t>
  </si>
  <si>
    <t>24419 TM ile 24418 TM arası YENİ TM</t>
  </si>
  <si>
    <t>TEPEKENT Türkoba Mah. Mustafa Kemal Atatürk Cad. Zeytin Sok. 121 ADA 4 PARSEL</t>
  </si>
  <si>
    <t>2012/37</t>
  </si>
  <si>
    <t>20037 TM</t>
  </si>
  <si>
    <t>Bağlar Mevkii Mezarlık Üstü Cad. No:14 Firüzköy /AVCILAR</t>
  </si>
  <si>
    <t>2012/36</t>
  </si>
  <si>
    <t>GEÇİÇİ KABUL RED EDİLMİŞTİR.</t>
  </si>
  <si>
    <t>28775 TM</t>
  </si>
  <si>
    <t>Hadımköy Mah. Elvan Sok. No:4 Arnavutköy</t>
  </si>
  <si>
    <t>2012/35</t>
  </si>
  <si>
    <t>20406 TM ile 20666 TM arası YENİ TM</t>
  </si>
  <si>
    <t>Hadımköy Mah. Prof. Mehmet Bozkurt Cad. No:5 Arnavutköy/İstanbul</t>
  </si>
  <si>
    <t>2012/34</t>
  </si>
  <si>
    <t>2012/33</t>
  </si>
  <si>
    <t>2012/32</t>
  </si>
  <si>
    <t>20571 TM</t>
  </si>
  <si>
    <t>TÜYAP yanı Kaya Ramada Otelini Büyükçekmece</t>
  </si>
  <si>
    <t>2012/31</t>
  </si>
  <si>
    <t>25585 TM ile 29212 TM arasına (1/0 ENH ) YENİ TM</t>
  </si>
  <si>
    <t>ŞEHİR-1</t>
  </si>
  <si>
    <t xml:space="preserve">8016099-8016100-8016101-8016102 </t>
  </si>
  <si>
    <t xml:space="preserve">Arnavutköy İlçesi Fatih Mah. Tüfekçi Sok. (314 Sok.) No:1 5264 ada 13 parsel </t>
  </si>
  <si>
    <t>2012/30</t>
  </si>
  <si>
    <t>Yenilebilir Enerji Genel Müdürlüğü tarafından Teknik görüş sonucu aynı arazideki türbinler olması sebebiyle olumsuz.</t>
  </si>
  <si>
    <t>2012/29</t>
  </si>
  <si>
    <t>yok</t>
  </si>
  <si>
    <t>2012/28</t>
  </si>
  <si>
    <t>20.04.2015 TARİH, 26687 SAYILI DİLEKÇE İLE BAŞVURUSUNU İPTAL ETMİŞTİR.</t>
  </si>
  <si>
    <t>2012/27</t>
  </si>
  <si>
    <t>25020 TM</t>
  </si>
  <si>
    <t>13 Adet Tesisat</t>
  </si>
  <si>
    <t>Silivri İlçesi Sayalar Köyü Muhtarlığı</t>
  </si>
  <si>
    <t>2012/26</t>
  </si>
  <si>
    <t>2012/25</t>
  </si>
  <si>
    <t>TEDAŞ PROJE ONAYI OLUP BAĞLANTI ANLAŞMASI AŞAMASINDADIR.</t>
  </si>
  <si>
    <t>25555 TM ile 25634 TM arası YENİ TM</t>
  </si>
  <si>
    <t>31.10.2012 ve 25.11.2013</t>
  </si>
  <si>
    <t>2012/24</t>
  </si>
  <si>
    <t>22.10.2012 ve 25.11.2013</t>
  </si>
  <si>
    <t>2012/23</t>
  </si>
  <si>
    <t>632038-2670971-46979-314491 -2166009</t>
  </si>
  <si>
    <t>2012/22</t>
  </si>
  <si>
    <t>28400 DM ile 28783 TM arası (1/0 ENH) YENİ TM</t>
  </si>
  <si>
    <t>Terkos Yolu Karaburun Köyü 452 parsel Arnavutköy</t>
  </si>
  <si>
    <t>2012/21</t>
  </si>
  <si>
    <t>21086 TM</t>
  </si>
  <si>
    <t>Kıraç Köyü Akın Mah. Fevzi Çakmak Cad. No:47 ESENYURT</t>
  </si>
  <si>
    <t>2012/20</t>
  </si>
  <si>
    <t>11428 TM</t>
  </si>
  <si>
    <t>11010 İM</t>
  </si>
  <si>
    <t>Florya Basınköy Valilik Yolu Tepe Sok. Villa Öner No:5 /C Bakırköy</t>
  </si>
  <si>
    <t>2012/19</t>
  </si>
  <si>
    <t>Hasmak TM ile Doğan Besi Çiftliği TM arasına (1/0 ENH ) YENİ TM</t>
  </si>
  <si>
    <t>5907291-5793740</t>
  </si>
  <si>
    <t>Hadımköy Yeşil Pınar Köyü Toytepe Mevkii Pafta No:5 Parsel:354</t>
  </si>
  <si>
    <t>2012/18</t>
  </si>
  <si>
    <t>22676 TM</t>
  </si>
  <si>
    <t>Yassıören Köyü Akpınar Org. San. Sit. Bayındır Cad. No:47 Arnavutköy</t>
  </si>
  <si>
    <t>2012/17</t>
  </si>
  <si>
    <t>25905 TM DEN itibaren 500 mt. Kablo ile YENİ TM</t>
  </si>
  <si>
    <t>KARAHİSAR</t>
  </si>
  <si>
    <t>Silivri Akören Köyü Davutça Mevkii</t>
  </si>
  <si>
    <t>2012/16</t>
  </si>
  <si>
    <t>1210 TM</t>
  </si>
  <si>
    <t>KOJENERASYON (BİYOGAZ)</t>
  </si>
  <si>
    <t>Şevketiye Mah. Havaalanı Cad. ATAKÖY Biyolojik Arıtma Tesisleri / BAKIRKÖY</t>
  </si>
  <si>
    <t>2012/15</t>
  </si>
  <si>
    <t>22650 TM</t>
  </si>
  <si>
    <t>Ambarlı Biyolojik Arıtma Tesisleri / AVCILAR</t>
  </si>
  <si>
    <t>2012/14</t>
  </si>
  <si>
    <t>29257 TM</t>
  </si>
  <si>
    <t>Taşoluk M.aKif Ersoy Mah. TOKİ F-14 A blok karşısı 4187 ada 1 parsel</t>
  </si>
  <si>
    <t>2012/13</t>
  </si>
  <si>
    <t>28348 TM</t>
  </si>
  <si>
    <t>Yeni Mah. Hekimsuyu Cad. 559 Sok. No:39 Küçükköy</t>
  </si>
  <si>
    <t>2012/12</t>
  </si>
  <si>
    <t>25897 TM</t>
  </si>
  <si>
    <t>Ovayenice Köyü Düzyol Sok. No:22 Çatalça</t>
  </si>
  <si>
    <t>2012/11</t>
  </si>
  <si>
    <t>20413 TM</t>
  </si>
  <si>
    <t>Ömerli Köyü Adnan Kahveci Cad. No:8 Hadımköy</t>
  </si>
  <si>
    <t>2012/10</t>
  </si>
  <si>
    <t>23074 TM</t>
  </si>
  <si>
    <t>Elmacık Mevkii Akören Köyü 1364 Parsel</t>
  </si>
  <si>
    <t>2012/09</t>
  </si>
  <si>
    <t>YASAL SÜREDE KABUL YAPTIRMADIĞI, BAĞLANTI GÖRÜŞÜ İPTAL OLMUŞTUR.</t>
  </si>
  <si>
    <t>26183 TM</t>
  </si>
  <si>
    <t>Fevzipaşa Mah. Söğüt Sok. No:24 Değirmenköy-Silivri</t>
  </si>
  <si>
    <t>2012/08</t>
  </si>
  <si>
    <t>Abone Değil ve Evrakları eksik olup Başvuru bedeli yatırılmamıştır.</t>
  </si>
  <si>
    <t>Bahsayış Mah. Aksaray Cad. No:2 Arnavutköy</t>
  </si>
  <si>
    <t>2012/07</t>
  </si>
  <si>
    <t>3438 TM</t>
  </si>
  <si>
    <t>Balmumcu Ruhi Bağdadi Sok. No:1 Beşiktaş</t>
  </si>
  <si>
    <t>2012/06</t>
  </si>
  <si>
    <t>20592 TM ile 22765 TM arası yeni TM</t>
  </si>
  <si>
    <t>Sarlıbosna Mah. Alpaslana Cad. Mandra Mevkii Parsel No:1539 Arnavutköy</t>
  </si>
  <si>
    <t>30.04.2012 ve 07.08.2012</t>
  </si>
  <si>
    <t>2012/05</t>
  </si>
  <si>
    <t>22750 TM</t>
  </si>
  <si>
    <t>Atatürk San. Böl. Ömerli Mah. Hakkı İleri Cad. No:31 Hadımköy</t>
  </si>
  <si>
    <t>2012/04</t>
  </si>
  <si>
    <t>24508 SM</t>
  </si>
  <si>
    <t xml:space="preserve">Kamiloba 1134 ada 11 parsel /Silivri </t>
  </si>
  <si>
    <t>2012/03</t>
  </si>
  <si>
    <t>20570 TM ile 20598 TM arası YENİ TM</t>
  </si>
  <si>
    <t>Mercedes-1</t>
  </si>
  <si>
    <t>Arnavutköy Ömerli Mah. 4-6 Pafta 114 ada 1 Parsel / Hadımköy</t>
  </si>
  <si>
    <t>2012/02</t>
  </si>
  <si>
    <t>23603 TM</t>
  </si>
  <si>
    <t>Çatalça Çelepköy Nalbant Çayırı Mevkii Göl yolu üzeri 1pfta 185 parsel Çiftlik evi</t>
  </si>
  <si>
    <t>2012/01</t>
  </si>
  <si>
    <t>TM NO</t>
  </si>
  <si>
    <t>HATTIN ADI                                         ( Fider )</t>
  </si>
  <si>
    <t>TEİAŞ TRAFO MERKEZİ (AİTM)</t>
  </si>
  <si>
    <t>AÇIKLAMA</t>
  </si>
  <si>
    <t>ÇAĞRI MEKTUBU İPTAL TARİHİ (Rüzgar için Teknik Etkileşim İzin sonrası)                             (180+90 gün sonu)</t>
  </si>
  <si>
    <t>RES İÇİN              TEKNİK ETKİLEŞİM İZİN TARİHİ                     (RAPSİM ONAYI)</t>
  </si>
  <si>
    <t>BAĞLANTI ANLAŞMA SAYISI</t>
  </si>
  <si>
    <t>BAĞLANTI ANLAŞMA TARİHİ</t>
  </si>
  <si>
    <t>ÇAĞRI MEKTUBU TARİHİ</t>
  </si>
  <si>
    <t>SANTRALIN BAĞLI/YÖNLENDİRİLDİĞİ</t>
  </si>
  <si>
    <t>GÜCÜ
( KW )</t>
  </si>
  <si>
    <t>GÜCÜ
( MW )</t>
  </si>
  <si>
    <t>BAĞLANTI ŞEKLİ                         (AG/OG)</t>
  </si>
  <si>
    <t>1 YILLIK TÜKETİM MİKTARI
(kWh)</t>
  </si>
  <si>
    <t>ABONE NO</t>
  </si>
  <si>
    <t>İŞLETME MÜDÜRLÜĞÜ</t>
  </si>
  <si>
    <t>ÜRETİM TESİSİNİN BULUNDUĞU İLÇE</t>
  </si>
  <si>
    <t>SANTRAL 
TİPİ</t>
  </si>
  <si>
    <t>SANTRALİN ADRESİ</t>
  </si>
  <si>
    <t>SANTRAL BAŞVURU                                               SAHİBİNİN ADI</t>
  </si>
  <si>
    <t>BAŞVURU DURUMU</t>
  </si>
  <si>
    <t>BAŞVURU TARİHİ</t>
  </si>
  <si>
    <t>BAŞVURU        DÖNEMİ</t>
  </si>
  <si>
    <t>BAŞVURU        NO</t>
  </si>
  <si>
    <t>SIRA
 NO</t>
  </si>
  <si>
    <r>
      <t xml:space="preserve">BOĞAZİÇİ </t>
    </r>
    <r>
      <rPr>
        <b/>
        <sz val="72"/>
        <color indexed="17"/>
        <rFont val="Calibri"/>
        <family val="2"/>
        <charset val="162"/>
      </rPr>
      <t>GENEL MÜDÜRLÜĞÜ</t>
    </r>
    <r>
      <rPr>
        <b/>
        <sz val="72"/>
        <color indexed="12"/>
        <rFont val="Calibri"/>
        <family val="2"/>
        <charset val="162"/>
      </rPr>
      <t xml:space="preserve"> LİSANSSIZ ELEKTRİK ÜRETİM BAŞVURU LİSTESİ </t>
    </r>
  </si>
  <si>
    <t>Faal Başvuru Sayısı                                       (Geçici Kabul Yapılan)</t>
  </si>
  <si>
    <t>TEİAŞ TM NO</t>
  </si>
  <si>
    <t>A</t>
  </si>
  <si>
    <t>ÇATALCA-1</t>
  </si>
  <si>
    <t>BOĞAZKÖY 1</t>
  </si>
  <si>
    <t>B</t>
  </si>
  <si>
    <t>ZİNCİRLİKUYU-4</t>
  </si>
  <si>
    <t>SİLİVRİ-2</t>
  </si>
  <si>
    <t>Mercedes-2</t>
  </si>
  <si>
    <t>SİLİVRİ-1</t>
  </si>
  <si>
    <t>C</t>
  </si>
  <si>
    <t>HARAÇCI</t>
  </si>
  <si>
    <t>TR-2</t>
  </si>
  <si>
    <t>İSKİ ARITMA</t>
  </si>
  <si>
    <t>D</t>
  </si>
  <si>
    <t>FLORYA</t>
  </si>
  <si>
    <t>FİRÜZKÖY</t>
  </si>
  <si>
    <t>BAKLALI-1</t>
  </si>
  <si>
    <t>KARASİNAN-2</t>
  </si>
  <si>
    <t>VANLIOĞLU-1</t>
  </si>
  <si>
    <t>KARDEŞKENT</t>
  </si>
  <si>
    <t>TOZKOPARAN-3</t>
  </si>
  <si>
    <t>ÇATALCA-2</t>
  </si>
  <si>
    <t>15 KV FİDER</t>
  </si>
  <si>
    <t>TR-1</t>
  </si>
  <si>
    <t>İKİTELLİ-2</t>
  </si>
  <si>
    <t>TEPEKENT</t>
  </si>
  <si>
    <t>ESKİ FIRAT</t>
  </si>
  <si>
    <t>BÜYÜKKILIÇLI-1</t>
  </si>
  <si>
    <t>KANARYA-2</t>
  </si>
  <si>
    <t>ALTINTEPE-2</t>
  </si>
  <si>
    <t>BÜYÜKÇEKMECE-2</t>
  </si>
  <si>
    <t>KEMERBURGAZ 1-2</t>
  </si>
  <si>
    <t>BAKLALI-2</t>
  </si>
  <si>
    <t>KAZLIÇEŞME-1</t>
  </si>
  <si>
    <t>BEYKENT-2</t>
  </si>
  <si>
    <t>SEFAKÖY-1</t>
  </si>
  <si>
    <t>KINALI-2</t>
  </si>
  <si>
    <t>SAN-1</t>
  </si>
  <si>
    <t>YENİ</t>
  </si>
  <si>
    <t>ATAKÖY-4</t>
  </si>
  <si>
    <t>BAHÇEŞEHİR-1</t>
  </si>
  <si>
    <t>ZİNCİRLİKUYU-2</t>
  </si>
  <si>
    <t>HOŞDERE</t>
  </si>
  <si>
    <t>SANAYİ-1</t>
  </si>
  <si>
    <t>BATIŞEHİR</t>
  </si>
  <si>
    <t>ISPARTAKULE-1</t>
  </si>
  <si>
    <t>GÜNEŞLİ</t>
  </si>
  <si>
    <t>ARNAVUTKÖY-1</t>
  </si>
  <si>
    <t>LEVENT-3</t>
  </si>
  <si>
    <t>BATIKÖY-1</t>
  </si>
  <si>
    <t>BEYKENT-1</t>
  </si>
  <si>
    <t>26485 nolu SM</t>
  </si>
  <si>
    <t>MERCEDES-2</t>
  </si>
  <si>
    <t>ZEYTİNBURNU-1</t>
  </si>
  <si>
    <t>BAKIRKÖY-1</t>
  </si>
  <si>
    <t>Lisanssız Elektrik Üretim Başvuruları (25.12.2015  tarihi itibariyle)</t>
  </si>
  <si>
    <t>A**İ  Ş**İ</t>
  </si>
  <si>
    <t>U******İ  E******İ</t>
  </si>
  <si>
    <t>A*******İ  E*******İ</t>
  </si>
  <si>
    <t>İ****İ  K****İ</t>
  </si>
  <si>
    <t>R*******İ  K*******İ</t>
  </si>
  <si>
    <t>F***Ş  E***Ş</t>
  </si>
  <si>
    <t>J*****İ  İ*****İ</t>
  </si>
  <si>
    <t>B****Ş  C****Ş</t>
  </si>
  <si>
    <t>A***N  T***N</t>
  </si>
  <si>
    <t>T**Ş  E**Ş</t>
  </si>
  <si>
    <t>O****R  M****R</t>
  </si>
  <si>
    <t>M****Ş  M****Ş</t>
  </si>
  <si>
    <t>R**İ  Ö**İ</t>
  </si>
  <si>
    <t>İ***Ü  G***Ü</t>
  </si>
  <si>
    <t>Y******Ş  K******Ş</t>
  </si>
  <si>
    <t>E******İ  Y******İ</t>
  </si>
  <si>
    <t>Ü****Ş  P****Ş</t>
  </si>
  <si>
    <t>O****R  N****R</t>
  </si>
  <si>
    <t>F*******Ş  F*******Ş</t>
  </si>
  <si>
    <t>D***İ  E***İ</t>
  </si>
  <si>
    <t>B******İ  G******İ</t>
  </si>
  <si>
    <t>D********İ  S********İ</t>
  </si>
  <si>
    <t>S****İ  S****İ</t>
  </si>
  <si>
    <t>A**İ  S**İ</t>
  </si>
  <si>
    <t>S******E  İ******E</t>
  </si>
  <si>
    <t>M***A  Ç***A</t>
  </si>
  <si>
    <t>E****İ  T****İ</t>
  </si>
  <si>
    <t>Y********İ  P********İ</t>
  </si>
  <si>
    <t>S****Ç  K****Ç</t>
  </si>
  <si>
    <t>K***Ş  T***Ş</t>
  </si>
  <si>
    <t>Ç****Ş  O****Ş</t>
  </si>
  <si>
    <t>B****Ş  T****Ş</t>
  </si>
  <si>
    <t>Ö*****İ  Ç*****İ</t>
  </si>
  <si>
    <t>A****Ş  A****Ş</t>
  </si>
  <si>
    <t>S**İ  Y**İ</t>
  </si>
  <si>
    <t>R****N  Ö****N</t>
  </si>
  <si>
    <t>G****İ  E****İ</t>
  </si>
  <si>
    <t>S*****Ç  K*****Ç</t>
  </si>
  <si>
    <t>F***İ  F***İ</t>
  </si>
  <si>
    <t>G*******Ş  U*******Ş</t>
  </si>
  <si>
    <t>O**Ş  T**Ş</t>
  </si>
  <si>
    <t>M*****R  T*****R</t>
  </si>
  <si>
    <t>Ş****Ş  G****Ş</t>
  </si>
  <si>
    <t>G**İ  G**İ</t>
  </si>
  <si>
    <t>E**Ç  E**Ç</t>
  </si>
  <si>
    <t>Ö***Ş  G***Ş</t>
  </si>
  <si>
    <t>Ö***İ  M***İ</t>
  </si>
  <si>
    <t>Y*****İ  M*****İ</t>
  </si>
  <si>
    <t>A****O  E****O</t>
  </si>
  <si>
    <t>A*****Ş  M*****Ş</t>
  </si>
  <si>
    <t>H****N  Y****N</t>
  </si>
  <si>
    <t>D**Ş  D**Ş</t>
  </si>
  <si>
    <t>R****N  A****N</t>
  </si>
  <si>
    <t>Y****A  D****A</t>
  </si>
  <si>
    <t>İ****İ  T****İ</t>
  </si>
  <si>
    <t>E****İ  E****İ</t>
  </si>
  <si>
    <t>E***İ  L***İ</t>
  </si>
  <si>
    <t>T*****İ  E*****İ</t>
  </si>
  <si>
    <t>S****Ş  H****Ş</t>
  </si>
  <si>
    <t>D********İ  R********İ</t>
  </si>
  <si>
    <t>S****İ  E****İ</t>
  </si>
  <si>
    <t>K****Z  P****Z</t>
  </si>
  <si>
    <t>H*****G  S*****G</t>
  </si>
  <si>
    <t>B*******I  Ü*******I</t>
  </si>
  <si>
    <t>R*****İ  Z*****İ</t>
  </si>
  <si>
    <t>İ****İ  Z****İ</t>
  </si>
  <si>
    <t>H****İ  Z****İ</t>
  </si>
  <si>
    <t>V*****L  Ö*****L</t>
  </si>
  <si>
    <t>B*****A  Ö*****A</t>
  </si>
  <si>
    <t>M*****N  K*****N</t>
  </si>
  <si>
    <t>C**Ş  M**Ş</t>
  </si>
  <si>
    <t>Ç****Ş  E****Ş</t>
  </si>
  <si>
    <t>K***********I  B***********I</t>
  </si>
  <si>
    <t>Ö******Ş  T******Ş</t>
  </si>
  <si>
    <t>S*********I  B*********I</t>
  </si>
  <si>
    <t>O***Ş  M***Ş</t>
  </si>
  <si>
    <t>E****İ  K****İ</t>
  </si>
  <si>
    <t>T***O  H***O</t>
  </si>
  <si>
    <t>A*****Ü  Y*****Ü</t>
  </si>
  <si>
    <t>B*******Ş  F*******Ş</t>
  </si>
  <si>
    <t>E***Ş  P***Ş</t>
  </si>
  <si>
    <t>M*******İ  I*******İ</t>
  </si>
  <si>
    <t>A*****Ş  Ö*****Ş</t>
  </si>
  <si>
    <t>B********İ  S********İ</t>
  </si>
  <si>
    <t>S***İ  E***İ</t>
  </si>
  <si>
    <t>S*****Ş  Ö*****Ş</t>
  </si>
  <si>
    <t>U***İ  T***İ</t>
  </si>
  <si>
    <t>K*****İ  Y*****İ</t>
  </si>
  <si>
    <t>N****Ş  İ****Ş</t>
  </si>
  <si>
    <t>D******Ş  G******Ş</t>
  </si>
  <si>
    <t>B*****Ş  G*****Ş</t>
  </si>
  <si>
    <t>N*****I  B*****I</t>
  </si>
  <si>
    <t>H*****Ş  O*****Ş</t>
  </si>
  <si>
    <t>N***Ş  O***Ş</t>
  </si>
  <si>
    <t>E***İ  E***İ</t>
  </si>
  <si>
    <t>T******I  G******I</t>
  </si>
  <si>
    <t>P*****Ş  P*****Ş</t>
  </si>
  <si>
    <t>H****A  H****A</t>
  </si>
  <si>
    <t>A****Ş  İ****Ş</t>
  </si>
  <si>
    <t>A****Y  Y****Y</t>
  </si>
  <si>
    <t>E***Ş  İ***Ş</t>
  </si>
  <si>
    <t>K*****Ş  A*****Ş</t>
  </si>
  <si>
    <t>H**Ş  T**Ş</t>
  </si>
  <si>
    <t>K****İ  T****İ</t>
  </si>
  <si>
    <t>G*******İ  S*******İ</t>
  </si>
  <si>
    <t>Y**********U  İ**********U</t>
  </si>
  <si>
    <t>F****Z  Y****Z</t>
  </si>
  <si>
    <t>E****Ş  K****Ş</t>
  </si>
  <si>
    <t>G************U  O************U</t>
  </si>
  <si>
    <t>M*****İ  C*****İ</t>
  </si>
  <si>
    <t>S******Ş  T******Ş</t>
  </si>
  <si>
    <t>A*******İ  İ*******İ</t>
  </si>
  <si>
    <t>T********Ş  İ********Ş</t>
  </si>
  <si>
    <t>A***U  D***U</t>
  </si>
  <si>
    <t>Y***Ş  V***Ş</t>
  </si>
  <si>
    <t>M****İ  A****İ</t>
  </si>
  <si>
    <t>B*****I  Y*****I</t>
  </si>
  <si>
    <t>D**********Ş  Y**********Ş</t>
  </si>
  <si>
    <t>B*********İ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</si>
</sst>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mmmm/yyyy"/>
  </numFmts>
  <fonts count="40" x14ac:knownFonts="1">
    <font>
      <sz val="11"/>
      <color theme="1"/>
      <name val="Calibri"/>
      <family val="2"/>
      <charset val="162"/>
      <scheme val="minor"/>
    </font>
    <font>
      <sz val="11"/>
      <color theme="1"/>
      <name val="Calibri"/>
      <family val="2"/>
      <charset val="162"/>
      <scheme val="minor"/>
    </font>
    <font>
      <sz val="11"/>
      <color indexed="8"/>
      <name val="Calibri"/>
      <family val="2"/>
      <charset val="162"/>
    </font>
    <font>
      <b/>
      <sz val="20"/>
      <color rgb="FF0000FF"/>
      <name val="Calibri"/>
      <family val="2"/>
      <charset val="162"/>
    </font>
    <font>
      <b/>
      <sz val="20"/>
      <color indexed="17"/>
      <name val="Calibri"/>
      <family val="2"/>
      <charset val="162"/>
    </font>
    <font>
      <sz val="22"/>
      <color indexed="8"/>
      <name val="Calibri"/>
      <family val="2"/>
    </font>
    <font>
      <b/>
      <sz val="14"/>
      <color rgb="FF0000FF"/>
      <name val="Calibri"/>
      <family val="2"/>
      <charset val="162"/>
    </font>
    <font>
      <sz val="12"/>
      <color indexed="8"/>
      <name val="Calibri"/>
      <family val="2"/>
      <charset val="162"/>
    </font>
    <font>
      <b/>
      <sz val="12"/>
      <color indexed="8"/>
      <name val="Times New Roman"/>
      <family val="1"/>
      <charset val="162"/>
    </font>
    <font>
      <b/>
      <sz val="20"/>
      <color indexed="8"/>
      <name val="Calibri"/>
      <family val="2"/>
      <charset val="162"/>
    </font>
    <font>
      <b/>
      <sz val="12"/>
      <color rgb="FF0000FF"/>
      <name val="Times New Roman"/>
      <family val="1"/>
      <charset val="162"/>
    </font>
    <font>
      <b/>
      <sz val="11"/>
      <color indexed="10"/>
      <name val="Calibri"/>
      <family val="2"/>
      <charset val="162"/>
    </font>
    <font>
      <sz val="28"/>
      <color indexed="8"/>
      <name val="Calibri"/>
      <family val="2"/>
      <charset val="162"/>
    </font>
    <font>
      <sz val="36"/>
      <color indexed="8"/>
      <name val="Calibri"/>
      <family val="2"/>
      <charset val="162"/>
    </font>
    <font>
      <sz val="22"/>
      <color indexed="8"/>
      <name val="Calibri"/>
      <family val="2"/>
      <charset val="162"/>
    </font>
    <font>
      <sz val="18"/>
      <color indexed="8"/>
      <name val="Calibri"/>
      <family val="2"/>
      <charset val="162"/>
    </font>
    <font>
      <sz val="24"/>
      <color indexed="8"/>
      <name val="Calibri"/>
      <family val="2"/>
      <charset val="162"/>
    </font>
    <font>
      <sz val="72"/>
      <color indexed="8"/>
      <name val="Calibri"/>
      <family val="2"/>
      <charset val="162"/>
    </font>
    <font>
      <b/>
      <sz val="28"/>
      <color indexed="12"/>
      <name val="Calibri"/>
      <family val="2"/>
      <charset val="162"/>
    </font>
    <font>
      <b/>
      <sz val="36"/>
      <color indexed="12"/>
      <name val="Calibri"/>
      <family val="2"/>
      <charset val="162"/>
    </font>
    <font>
      <b/>
      <sz val="28"/>
      <color indexed="8"/>
      <name val="Calibri"/>
      <family val="2"/>
      <charset val="162"/>
    </font>
    <font>
      <b/>
      <sz val="26"/>
      <color indexed="8"/>
      <name val="Calibri"/>
      <family val="2"/>
      <charset val="162"/>
    </font>
    <font>
      <b/>
      <sz val="22"/>
      <color indexed="8"/>
      <name val="Calibri"/>
      <family val="2"/>
      <charset val="162"/>
    </font>
    <font>
      <b/>
      <sz val="28"/>
      <color rgb="FF1A9225"/>
      <name val="Calibri"/>
      <family val="2"/>
      <charset val="162"/>
    </font>
    <font>
      <b/>
      <sz val="24"/>
      <color indexed="8"/>
      <name val="Calibri"/>
      <family val="2"/>
      <charset val="162"/>
    </font>
    <font>
      <b/>
      <sz val="24"/>
      <name val="Arial"/>
      <family val="2"/>
      <charset val="162"/>
    </font>
    <font>
      <b/>
      <sz val="36"/>
      <color indexed="8"/>
      <name val="Calibri"/>
      <family val="2"/>
      <charset val="162"/>
    </font>
    <font>
      <b/>
      <sz val="28"/>
      <color rgb="FFFF0000"/>
      <name val="Calibri"/>
      <family val="2"/>
      <charset val="162"/>
    </font>
    <font>
      <b/>
      <sz val="28"/>
      <color rgb="FF0033CC"/>
      <name val="Calibri"/>
      <family val="2"/>
      <charset val="162"/>
    </font>
    <font>
      <b/>
      <sz val="36"/>
      <color indexed="10"/>
      <name val="Calibri"/>
      <family val="2"/>
      <charset val="162"/>
    </font>
    <font>
      <b/>
      <sz val="24"/>
      <color indexed="12"/>
      <name val="Calibri"/>
      <family val="2"/>
      <charset val="162"/>
    </font>
    <font>
      <b/>
      <sz val="22"/>
      <color rgb="FFFF0000"/>
      <name val="Calibri"/>
      <family val="2"/>
      <charset val="162"/>
    </font>
    <font>
      <b/>
      <sz val="28"/>
      <color indexed="10"/>
      <name val="Calibri"/>
      <family val="2"/>
      <charset val="162"/>
    </font>
    <font>
      <b/>
      <sz val="22"/>
      <color indexed="10"/>
      <name val="Calibri"/>
      <family val="2"/>
      <charset val="162"/>
    </font>
    <font>
      <b/>
      <sz val="36"/>
      <color rgb="FF0033CC"/>
      <name val="Calibri"/>
      <family val="2"/>
      <charset val="162"/>
    </font>
    <font>
      <b/>
      <sz val="24"/>
      <color rgb="FF0033CC"/>
      <name val="Calibri"/>
      <family val="2"/>
      <charset val="162"/>
    </font>
    <font>
      <b/>
      <sz val="48"/>
      <color rgb="FF0033CC"/>
      <name val="Calibri"/>
      <family val="2"/>
      <charset val="162"/>
    </font>
    <font>
      <sz val="36"/>
      <color indexed="12"/>
      <name val="Calibri"/>
      <family val="2"/>
      <charset val="162"/>
    </font>
    <font>
      <b/>
      <sz val="72"/>
      <color indexed="12"/>
      <name val="Calibri"/>
      <family val="2"/>
      <charset val="162"/>
    </font>
    <font>
      <b/>
      <sz val="72"/>
      <color indexed="17"/>
      <name val="Calibri"/>
      <family val="2"/>
      <charset val="16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0" fontId="2" fillId="0" borderId="0"/>
    <xf numFmtId="0" fontId="1" fillId="0" borderId="0"/>
  </cellStyleXfs>
  <cellXfs count="107">
    <xf numFmtId="0" fontId="0" fillId="0" borderId="0" xfId="0"/>
    <xf numFmtId="0" fontId="2" fillId="0" borderId="0" xfId="1"/>
    <xf numFmtId="0" fontId="7" fillId="0" borderId="0" xfId="1" applyFont="1" applyAlignment="1">
      <alignment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9" fillId="0" borderId="13" xfId="1" applyNumberFormat="1" applyFont="1" applyBorder="1" applyAlignment="1">
      <alignment horizontal="center" vertical="center"/>
    </xf>
    <xf numFmtId="0" fontId="9" fillId="0" borderId="14" xfId="1" applyNumberFormat="1" applyFont="1" applyBorder="1" applyAlignment="1">
      <alignment horizontal="center" vertical="center"/>
    </xf>
    <xf numFmtId="0" fontId="9" fillId="0" borderId="15" xfId="1" applyNumberFormat="1" applyFont="1" applyBorder="1" applyAlignment="1">
      <alignment horizontal="center" vertical="center"/>
    </xf>
    <xf numFmtId="0" fontId="9" fillId="0" borderId="16" xfId="1" applyNumberFormat="1" applyFont="1" applyBorder="1" applyAlignment="1">
      <alignment horizontal="center" vertical="center"/>
    </xf>
    <xf numFmtId="0" fontId="9" fillId="0" borderId="17" xfId="1" applyNumberFormat="1" applyFont="1" applyBorder="1" applyAlignment="1">
      <alignment horizontal="center" vertical="center"/>
    </xf>
    <xf numFmtId="0" fontId="9" fillId="0" borderId="18" xfId="1" applyNumberFormat="1" applyFont="1" applyBorder="1" applyAlignment="1">
      <alignment horizontal="center" vertical="center"/>
    </xf>
    <xf numFmtId="0" fontId="9" fillId="0" borderId="19" xfId="1" applyNumberFormat="1" applyFont="1" applyBorder="1" applyAlignment="1">
      <alignment horizontal="center" vertical="center"/>
    </xf>
    <xf numFmtId="0" fontId="9" fillId="0" borderId="20" xfId="1" applyNumberFormat="1" applyFont="1" applyBorder="1" applyAlignment="1">
      <alignment horizontal="center" vertical="center"/>
    </xf>
    <xf numFmtId="0" fontId="9" fillId="0" borderId="21" xfId="1" applyNumberFormat="1" applyFont="1" applyBorder="1" applyAlignment="1">
      <alignment horizontal="center" vertical="center"/>
    </xf>
    <xf numFmtId="0" fontId="11" fillId="0" borderId="0" xfId="1" applyFont="1" applyFill="1" applyBorder="1" applyAlignment="1">
      <alignment horizontal="left" vertical="center"/>
    </xf>
    <xf numFmtId="0" fontId="12" fillId="0" borderId="0" xfId="1" applyFont="1" applyAlignment="1">
      <alignment horizontal="center" vertical="center" wrapText="1"/>
    </xf>
    <xf numFmtId="14" fontId="13" fillId="0" borderId="0" xfId="1" applyNumberFormat="1" applyFont="1" applyAlignment="1">
      <alignment horizontal="center" vertical="center" wrapText="1"/>
    </xf>
    <xf numFmtId="0" fontId="13" fillId="0" borderId="0" xfId="1" applyFont="1" applyAlignment="1">
      <alignment horizontal="center" vertical="center" wrapText="1"/>
    </xf>
    <xf numFmtId="0" fontId="13" fillId="0" borderId="0" xfId="1" applyNumberFormat="1" applyFont="1" applyAlignment="1">
      <alignment horizontal="center" vertical="center" wrapText="1"/>
    </xf>
    <xf numFmtId="0" fontId="14" fillId="0" borderId="0" xfId="1" applyFont="1" applyAlignment="1">
      <alignment horizontal="center" vertical="center" wrapText="1"/>
    </xf>
    <xf numFmtId="0" fontId="2" fillId="0" borderId="0" xfId="1" applyAlignment="1">
      <alignment horizontal="center" vertical="center" wrapText="1"/>
    </xf>
    <xf numFmtId="0" fontId="15" fillId="0" borderId="0" xfId="1" applyFont="1" applyAlignment="1">
      <alignment horizontal="center" vertical="center" wrapText="1"/>
    </xf>
    <xf numFmtId="0" fontId="16" fillId="0" borderId="0" xfId="1" applyFont="1" applyAlignment="1">
      <alignment horizontal="center" vertical="center" wrapText="1"/>
    </xf>
    <xf numFmtId="0" fontId="2" fillId="3" borderId="0" xfId="1" applyFill="1" applyAlignment="1">
      <alignment horizontal="center" vertical="center" wrapText="1"/>
    </xf>
    <xf numFmtId="0" fontId="12" fillId="0" borderId="0" xfId="1" applyFont="1"/>
    <xf numFmtId="14" fontId="13" fillId="0" borderId="0" xfId="1" applyNumberFormat="1" applyFont="1"/>
    <xf numFmtId="0" fontId="13" fillId="0" borderId="0" xfId="1" applyFont="1"/>
    <xf numFmtId="14" fontId="17" fillId="0" borderId="0" xfId="1" applyNumberFormat="1" applyFont="1"/>
    <xf numFmtId="0" fontId="17" fillId="0" borderId="0" xfId="1" applyFont="1"/>
    <xf numFmtId="14" fontId="18" fillId="0" borderId="22" xfId="1" applyNumberFormat="1" applyFont="1" applyBorder="1" applyAlignment="1">
      <alignment horizontal="center" vertical="center" wrapText="1"/>
    </xf>
    <xf numFmtId="14" fontId="19" fillId="0" borderId="22" xfId="1" applyNumberFormat="1" applyFont="1" applyBorder="1" applyAlignment="1">
      <alignment horizontal="center" vertical="center" wrapText="1"/>
    </xf>
    <xf numFmtId="0" fontId="19" fillId="0" borderId="22" xfId="1" applyNumberFormat="1" applyFont="1" applyBorder="1" applyAlignment="1">
      <alignment horizontal="center" vertical="center" wrapText="1"/>
    </xf>
    <xf numFmtId="0" fontId="20" fillId="0" borderId="22" xfId="1" applyFont="1" applyBorder="1" applyAlignment="1">
      <alignment horizontal="center" vertical="center" wrapText="1"/>
    </xf>
    <xf numFmtId="164" fontId="20" fillId="0" borderId="22" xfId="1" applyNumberFormat="1" applyFont="1" applyBorder="1" applyAlignment="1">
      <alignment horizontal="center" vertical="center" wrapText="1"/>
    </xf>
    <xf numFmtId="0" fontId="21" fillId="0" borderId="22" xfId="1" applyFont="1" applyBorder="1" applyAlignment="1">
      <alignment horizontal="center" vertical="center" wrapText="1"/>
    </xf>
    <xf numFmtId="0" fontId="22" fillId="0" borderId="22" xfId="1" applyFont="1" applyBorder="1" applyAlignment="1">
      <alignment horizontal="center" vertical="center" wrapText="1"/>
    </xf>
    <xf numFmtId="0" fontId="23" fillId="0" borderId="22" xfId="1" applyFont="1" applyBorder="1" applyAlignment="1">
      <alignment horizontal="center" vertical="center" wrapText="1"/>
    </xf>
    <xf numFmtId="14" fontId="24" fillId="3" borderId="22" xfId="1" applyNumberFormat="1" applyFont="1" applyFill="1" applyBorder="1" applyAlignment="1">
      <alignment horizontal="center" vertical="center" wrapText="1"/>
    </xf>
    <xf numFmtId="165" fontId="25" fillId="2" borderId="22" xfId="2" applyNumberFormat="1" applyFont="1" applyFill="1" applyBorder="1" applyAlignment="1" applyProtection="1">
      <alignment horizontal="center" vertical="center" wrapText="1"/>
    </xf>
    <xf numFmtId="0" fontId="24" fillId="0" borderId="22" xfId="1" applyNumberFormat="1" applyFont="1" applyBorder="1" applyAlignment="1">
      <alignment horizontal="center" vertical="center" wrapText="1"/>
    </xf>
    <xf numFmtId="0" fontId="26" fillId="0" borderId="22" xfId="1" applyFont="1" applyBorder="1" applyAlignment="1">
      <alignment horizontal="center" vertical="center" wrapText="1"/>
    </xf>
    <xf numFmtId="0" fontId="24" fillId="0" borderId="22" xfId="1" applyFont="1" applyBorder="1" applyAlignment="1">
      <alignment horizontal="center" vertical="center" wrapText="1"/>
    </xf>
    <xf numFmtId="4" fontId="20" fillId="0" borderId="22" xfId="1" applyNumberFormat="1" applyFont="1" applyBorder="1" applyAlignment="1">
      <alignment horizontal="center" vertical="center" wrapText="1"/>
    </xf>
    <xf numFmtId="0" fontId="27" fillId="0" borderId="22" xfId="1" applyFont="1" applyBorder="1" applyAlignment="1">
      <alignment horizontal="center" vertical="center" wrapText="1"/>
    </xf>
    <xf numFmtId="3" fontId="20" fillId="0" borderId="22" xfId="1" applyNumberFormat="1" applyFont="1" applyBorder="1" applyAlignment="1">
      <alignment horizontal="center" vertical="center" wrapText="1"/>
    </xf>
    <xf numFmtId="0" fontId="28" fillId="0" borderId="22" xfId="1" applyFont="1" applyBorder="1" applyAlignment="1">
      <alignment horizontal="center" vertical="center" wrapText="1"/>
    </xf>
    <xf numFmtId="0" fontId="18" fillId="0" borderId="22" xfId="1" applyFont="1" applyBorder="1" applyAlignment="1">
      <alignment horizontal="center" vertical="center" wrapText="1"/>
    </xf>
    <xf numFmtId="4" fontId="21" fillId="0" borderId="22" xfId="1" applyNumberFormat="1" applyFont="1" applyBorder="1" applyAlignment="1">
      <alignment horizontal="center" vertical="center" wrapText="1"/>
    </xf>
    <xf numFmtId="0" fontId="9" fillId="0" borderId="22" xfId="1" applyFont="1" applyBorder="1" applyAlignment="1">
      <alignment horizontal="center" vertical="center" wrapText="1"/>
    </xf>
    <xf numFmtId="14" fontId="19" fillId="0" borderId="22" xfId="1" applyNumberFormat="1" applyFont="1" applyBorder="1" applyAlignment="1">
      <alignment vertical="center" wrapText="1"/>
    </xf>
    <xf numFmtId="14" fontId="27" fillId="0" borderId="22" xfId="1" applyNumberFormat="1" applyFont="1" applyBorder="1" applyAlignment="1">
      <alignment horizontal="center" vertical="center" wrapText="1"/>
    </xf>
    <xf numFmtId="0" fontId="24" fillId="2" borderId="22" xfId="1" applyFont="1" applyFill="1" applyBorder="1" applyAlignment="1">
      <alignment horizontal="center" vertical="center" wrapText="1"/>
    </xf>
    <xf numFmtId="14" fontId="31" fillId="0" borderId="22" xfId="1" applyNumberFormat="1" applyFont="1" applyBorder="1" applyAlignment="1">
      <alignment horizontal="center" vertical="center" wrapText="1"/>
    </xf>
    <xf numFmtId="0" fontId="32" fillId="0" borderId="22" xfId="1" applyFont="1" applyBorder="1" applyAlignment="1">
      <alignment horizontal="center" vertical="center" wrapText="1"/>
    </xf>
    <xf numFmtId="0" fontId="33" fillId="0" borderId="22" xfId="1" applyFont="1" applyBorder="1" applyAlignment="1">
      <alignment horizontal="center" vertical="center" wrapText="1"/>
    </xf>
    <xf numFmtId="14" fontId="24" fillId="0" borderId="22" xfId="1" applyNumberFormat="1" applyFont="1" applyBorder="1" applyAlignment="1">
      <alignment horizontal="center" vertical="center" wrapText="1"/>
    </xf>
    <xf numFmtId="0" fontId="24" fillId="3" borderId="22" xfId="1" applyFont="1" applyFill="1" applyBorder="1" applyAlignment="1">
      <alignment horizontal="center" vertical="center" wrapText="1"/>
    </xf>
    <xf numFmtId="0" fontId="28" fillId="0" borderId="0" xfId="1" applyFont="1"/>
    <xf numFmtId="0" fontId="37" fillId="0" borderId="0" xfId="1" applyFont="1"/>
    <xf numFmtId="0" fontId="8" fillId="0" borderId="25" xfId="1" applyFont="1" applyBorder="1" applyAlignment="1">
      <alignment horizontal="center" vertical="center" wrapText="1"/>
    </xf>
    <xf numFmtId="0" fontId="9" fillId="0" borderId="26" xfId="1" applyNumberFormat="1" applyFont="1" applyBorder="1" applyAlignment="1">
      <alignment horizontal="center" vertical="center"/>
    </xf>
    <xf numFmtId="0" fontId="8" fillId="0" borderId="27" xfId="1" applyFont="1" applyBorder="1" applyAlignment="1">
      <alignment horizontal="center" vertical="center" wrapText="1"/>
    </xf>
    <xf numFmtId="0" fontId="9" fillId="0" borderId="28" xfId="1" applyNumberFormat="1" applyFont="1" applyBorder="1" applyAlignment="1">
      <alignment horizontal="center" vertical="center"/>
    </xf>
    <xf numFmtId="0" fontId="8" fillId="0" borderId="27" xfId="1" applyFont="1" applyBorder="1" applyAlignment="1">
      <alignment horizontal="center" vertical="center"/>
    </xf>
    <xf numFmtId="0" fontId="8" fillId="0" borderId="29" xfId="1" applyFont="1" applyBorder="1" applyAlignment="1">
      <alignment horizontal="center" vertical="center"/>
    </xf>
    <xf numFmtId="0" fontId="6" fillId="2" borderId="19" xfId="1" applyFont="1" applyFill="1" applyBorder="1" applyAlignment="1">
      <alignment horizontal="center" vertical="center"/>
    </xf>
    <xf numFmtId="0" fontId="6" fillId="2" borderId="20" xfId="1" applyFont="1" applyFill="1" applyBorder="1" applyAlignment="1">
      <alignment horizontal="center" vertical="center"/>
    </xf>
    <xf numFmtId="0" fontId="9" fillId="0" borderId="5" xfId="1" applyNumberFormat="1" applyFont="1" applyBorder="1" applyAlignment="1">
      <alignment horizontal="center" vertical="center"/>
    </xf>
    <xf numFmtId="0" fontId="9" fillId="0" borderId="6" xfId="1" applyNumberFormat="1" applyFont="1" applyBorder="1" applyAlignment="1">
      <alignment horizontal="center" vertical="center"/>
    </xf>
    <xf numFmtId="0" fontId="9" fillId="0" borderId="30" xfId="1" applyNumberFormat="1" applyFont="1" applyBorder="1" applyAlignment="1">
      <alignment horizontal="center" vertical="center"/>
    </xf>
    <xf numFmtId="0" fontId="10" fillId="0" borderId="1" xfId="1" applyFont="1" applyBorder="1" applyAlignment="1">
      <alignment horizontal="center" vertical="center"/>
    </xf>
    <xf numFmtId="0" fontId="3" fillId="0" borderId="31" xfId="1" applyNumberFormat="1" applyFont="1" applyBorder="1" applyAlignment="1">
      <alignment horizontal="center" vertical="center"/>
    </xf>
    <xf numFmtId="0" fontId="3" fillId="0" borderId="32" xfId="1" applyNumberFormat="1" applyFont="1" applyBorder="1" applyAlignment="1">
      <alignment horizontal="center" vertical="center"/>
    </xf>
    <xf numFmtId="0" fontId="3" fillId="0" borderId="33" xfId="1" applyNumberFormat="1" applyFont="1" applyBorder="1" applyAlignment="1">
      <alignment horizontal="center" vertical="center"/>
    </xf>
    <xf numFmtId="0" fontId="3" fillId="0" borderId="34" xfId="1" applyNumberFormat="1" applyFont="1" applyBorder="1" applyAlignment="1">
      <alignment horizontal="center" vertical="center"/>
    </xf>
    <xf numFmtId="0" fontId="34" fillId="0" borderId="22" xfId="1" applyFont="1" applyBorder="1" applyAlignment="1">
      <alignment horizontal="center" vertical="center" wrapText="1"/>
    </xf>
    <xf numFmtId="0" fontId="18" fillId="0" borderId="22" xfId="1" applyNumberFormat="1" applyFont="1" applyBorder="1" applyAlignment="1">
      <alignment horizontal="center" vertical="center"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0" fontId="27" fillId="0" borderId="22" xfId="1" applyFont="1" applyBorder="1" applyAlignment="1">
      <alignment horizontal="center" vertical="center" wrapText="1"/>
    </xf>
    <xf numFmtId="0" fontId="28" fillId="0" borderId="22" xfId="1" applyFont="1" applyBorder="1" applyAlignment="1">
      <alignment horizontal="center" vertical="center" wrapText="1"/>
    </xf>
    <xf numFmtId="0" fontId="36" fillId="0" borderId="22" xfId="1" applyFont="1" applyBorder="1" applyAlignment="1">
      <alignment horizontal="center" vertical="center" wrapText="1"/>
    </xf>
    <xf numFmtId="0" fontId="34" fillId="0" borderId="22" xfId="1" applyFont="1" applyBorder="1" applyAlignment="1">
      <alignment horizontal="center" vertical="center" wrapText="1"/>
    </xf>
    <xf numFmtId="0" fontId="34" fillId="0" borderId="22" xfId="1" applyNumberFormat="1" applyFont="1" applyBorder="1" applyAlignment="1">
      <alignment horizontal="center" vertical="center" wrapText="1"/>
    </xf>
    <xf numFmtId="0" fontId="38" fillId="0" borderId="22" xfId="1" applyFont="1" applyBorder="1" applyAlignment="1">
      <alignment horizontal="center" vertical="center" wrapText="1"/>
    </xf>
    <xf numFmtId="0" fontId="38" fillId="3" borderId="22" xfId="1" applyFont="1" applyFill="1" applyBorder="1" applyAlignment="1">
      <alignment horizontal="center" vertical="center" wrapText="1"/>
    </xf>
    <xf numFmtId="0" fontId="30" fillId="0" borderId="22" xfId="1" applyFont="1" applyBorder="1" applyAlignment="1">
      <alignment horizontal="center" vertical="center" wrapText="1"/>
    </xf>
    <xf numFmtId="0" fontId="38" fillId="0" borderId="22" xfId="1" applyNumberFormat="1" applyFont="1" applyBorder="1" applyAlignment="1">
      <alignment horizontal="center" vertical="center" wrapText="1"/>
    </xf>
    <xf numFmtId="14" fontId="38" fillId="0" borderId="22" xfId="1" applyNumberFormat="1" applyFont="1" applyBorder="1" applyAlignment="1">
      <alignment horizontal="center" vertical="center" wrapText="1"/>
    </xf>
    <xf numFmtId="0" fontId="28" fillId="3" borderId="22" xfId="1" applyFont="1" applyFill="1" applyBorder="1" applyAlignment="1">
      <alignment horizontal="center" vertical="center" wrapText="1"/>
    </xf>
    <xf numFmtId="0" fontId="35" fillId="0" borderId="22" xfId="1" applyFont="1" applyBorder="1" applyAlignment="1">
      <alignment horizontal="center" vertical="center" wrapText="1"/>
    </xf>
    <xf numFmtId="14" fontId="34" fillId="0" borderId="22" xfId="1" applyNumberFormat="1" applyFont="1" applyBorder="1" applyAlignment="1">
      <alignment horizontal="center" vertical="center" wrapText="1"/>
    </xf>
  </cellXfs>
  <cellStyles count="3">
    <cellStyle name="Normal" xfId="0" builtinId="0"/>
    <cellStyle name="Normal 2 2" xfId="1"/>
    <cellStyle name="Normal 3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Y&#350;E%20%20Klas&#246;r\2006-2010%20EPDK%20onayl&#305;%20GE&#199;&#304;&#350;%20D&#214;NEM&#304;%20%20tarifeler%20ve%20girdiler\YTM%20-%20PS%20UY%20Var%2020%20temmuz%20EPDK%20giden\RAG%20tablolar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elgelerim\D&#246;n&#252;&#351;&#252;m%20Sefak&#246;y\Sefak&#246;y%20D&#246;n&#252;&#351;&#252;m%20Hak%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liyet kırılımı"/>
      <sheetName val="Abone sayıları"/>
      <sheetName val="Yatırım kırılımı"/>
      <sheetName val="cift Terimli"/>
      <sheetName val="baglanti yatırımları"/>
      <sheetName val="GD01.D"/>
      <sheetName val="GD02.D"/>
      <sheetName val="GD02.YP"/>
      <sheetName val="GD03.D"/>
      <sheetName val="GD02.ŞYD.D"/>
      <sheetName val="GD03.PSH"/>
      <sheetName val="GD04.1"/>
      <sheetName val="GD04.1.2"/>
      <sheetName val="GD04.2"/>
      <sheetName val="GD04.3"/>
      <sheetName val="GD05"/>
      <sheetName val="GD06.1"/>
      <sheetName val="GD06.2"/>
      <sheetName val="TD.07"/>
      <sheetName val="TD.08"/>
      <sheetName val="TD.09"/>
      <sheetName val="TD.06"/>
      <sheetName val="TD.10"/>
      <sheetName val="TD.11"/>
    </sheetNames>
    <sheetDataSet>
      <sheetData sheetId="0" refreshError="1"/>
      <sheetData sheetId="1" refreshError="1"/>
      <sheetData sheetId="2" refreshError="1"/>
      <sheetData sheetId="3" refreshError="1"/>
      <sheetData sheetId="4" refreshError="1"/>
      <sheetData sheetId="5" refreshError="1">
        <row r="24">
          <cell r="R24">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ökapak"/>
      <sheetName val="icmal"/>
      <sheetName val="montaj"/>
      <sheetName val="dm dmm"/>
      <sheetName val="öd.fiat"/>
      <sheetName val="KARARNEME FARKI"/>
      <sheetName val="içkapak"/>
      <sheetName val="Y.ARKA"/>
      <sheetName val="inşaatt."/>
      <sheetName val="b0n0lar"/>
      <sheetName val="TRAFO TESPİT"/>
      <sheetName val="G.TOP"/>
      <sheetName val="sany."/>
      <sheetName val="sany. (2)"/>
      <sheetName val="sany"/>
      <sheetName val="sany çiz"/>
      <sheetName val="Sayfa7 (2)"/>
      <sheetName val="FİBER"/>
    </sheetNames>
    <sheetDataSet>
      <sheetData sheetId="0">
        <row r="19">
          <cell r="H19">
            <v>36739</v>
          </cell>
        </row>
      </sheetData>
      <sheetData sheetId="1">
        <row r="15">
          <cell r="D15">
            <v>667629392006.896</v>
          </cell>
        </row>
      </sheetData>
      <sheetData sheetId="2">
        <row r="2">
          <cell r="V2" t="str">
            <v>SEFAKÖY (SULTAN MURAT- SEFAKÖY  FİDERİ) DÖNÜŞÜM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5"/>
  <sheetViews>
    <sheetView view="pageBreakPreview" zoomScale="70" zoomScaleSheetLayoutView="70" workbookViewId="0">
      <selection activeCell="M12" sqref="M12"/>
    </sheetView>
  </sheetViews>
  <sheetFormatPr defaultRowHeight="15" x14ac:dyDescent="0.25"/>
  <cols>
    <col min="1" max="1" width="33.28515625" style="1" customWidth="1"/>
    <col min="2" max="2" width="16.140625" style="1" customWidth="1"/>
    <col min="3" max="3" width="23.28515625" style="1" customWidth="1"/>
    <col min="4" max="4" width="18.140625" style="1" customWidth="1"/>
    <col min="5" max="5" width="21.28515625" style="1" customWidth="1"/>
    <col min="6" max="6" width="17.85546875" style="1" customWidth="1"/>
    <col min="7" max="7" width="20.7109375" style="1" customWidth="1"/>
    <col min="8" max="8" width="16.140625" style="1" customWidth="1"/>
    <col min="9" max="9" width="20.7109375" style="1" customWidth="1"/>
    <col min="10" max="10" width="19.5703125" style="1" customWidth="1"/>
    <col min="11" max="11" width="21" style="1" customWidth="1"/>
    <col min="12" max="16384" width="9.140625" style="1"/>
  </cols>
  <sheetData>
    <row r="1" spans="1:11" ht="39" customHeight="1" thickBot="1" x14ac:dyDescent="0.3">
      <c r="A1" s="78" t="s">
        <v>0</v>
      </c>
      <c r="B1" s="79"/>
      <c r="C1" s="79"/>
      <c r="D1" s="79"/>
      <c r="E1" s="79"/>
      <c r="F1" s="79"/>
      <c r="G1" s="79"/>
      <c r="H1" s="79"/>
      <c r="I1" s="79"/>
      <c r="J1" s="79"/>
      <c r="K1" s="80"/>
    </row>
    <row r="2" spans="1:11" ht="39" customHeight="1" thickBot="1" x14ac:dyDescent="0.3">
      <c r="A2" s="81" t="s">
        <v>672</v>
      </c>
      <c r="B2" s="82"/>
      <c r="C2" s="82"/>
      <c r="D2" s="82"/>
      <c r="E2" s="82"/>
      <c r="F2" s="83"/>
      <c r="G2" s="83"/>
      <c r="H2" s="83"/>
      <c r="I2" s="83"/>
      <c r="J2" s="83"/>
      <c r="K2" s="84"/>
    </row>
    <row r="3" spans="1:11" s="2" customFormat="1" ht="41.25" customHeight="1" x14ac:dyDescent="0.25">
      <c r="A3" s="85" t="s">
        <v>1</v>
      </c>
      <c r="B3" s="87" t="s">
        <v>616</v>
      </c>
      <c r="C3" s="88"/>
      <c r="D3" s="89" t="s">
        <v>2</v>
      </c>
      <c r="E3" s="90"/>
      <c r="F3" s="91" t="s">
        <v>3</v>
      </c>
      <c r="G3" s="92"/>
      <c r="H3" s="91" t="s">
        <v>4</v>
      </c>
      <c r="I3" s="93"/>
      <c r="J3" s="91" t="s">
        <v>5</v>
      </c>
      <c r="K3" s="92"/>
    </row>
    <row r="4" spans="1:11" ht="39" customHeight="1" thickBot="1" x14ac:dyDescent="0.3">
      <c r="A4" s="86"/>
      <c r="B4" s="3" t="s">
        <v>6</v>
      </c>
      <c r="C4" s="4" t="s">
        <v>7</v>
      </c>
      <c r="D4" s="3" t="s">
        <v>6</v>
      </c>
      <c r="E4" s="4" t="s">
        <v>7</v>
      </c>
      <c r="F4" s="3" t="s">
        <v>6</v>
      </c>
      <c r="G4" s="4" t="s">
        <v>7</v>
      </c>
      <c r="H4" s="3" t="s">
        <v>6</v>
      </c>
      <c r="I4" s="5" t="s">
        <v>7</v>
      </c>
      <c r="J4" s="66" t="s">
        <v>6</v>
      </c>
      <c r="K4" s="67" t="s">
        <v>7</v>
      </c>
    </row>
    <row r="5" spans="1:11" ht="39" customHeight="1" x14ac:dyDescent="0.25">
      <c r="A5" s="60" t="s">
        <v>8</v>
      </c>
      <c r="B5" s="6">
        <v>2</v>
      </c>
      <c r="C5" s="7">
        <v>1.4</v>
      </c>
      <c r="D5" s="61">
        <v>10</v>
      </c>
      <c r="E5" s="7">
        <v>9.51</v>
      </c>
      <c r="F5" s="6">
        <v>74</v>
      </c>
      <c r="G5" s="7">
        <v>73.754999999999995</v>
      </c>
      <c r="H5" s="6">
        <v>2</v>
      </c>
      <c r="I5" s="8">
        <v>1.9</v>
      </c>
      <c r="J5" s="68">
        <f>B5+D5+F5+H5</f>
        <v>88</v>
      </c>
      <c r="K5" s="69">
        <f>C5+E5+G5+I5</f>
        <v>86.564999999999998</v>
      </c>
    </row>
    <row r="6" spans="1:11" ht="39" customHeight="1" x14ac:dyDescent="0.25">
      <c r="A6" s="62" t="s">
        <v>9</v>
      </c>
      <c r="B6" s="9">
        <v>6</v>
      </c>
      <c r="C6" s="10">
        <v>0.11899999999999999</v>
      </c>
      <c r="D6" s="63">
        <v>52</v>
      </c>
      <c r="E6" s="10">
        <v>1.343</v>
      </c>
      <c r="F6" s="9">
        <v>40</v>
      </c>
      <c r="G6" s="10">
        <v>6.327</v>
      </c>
      <c r="H6" s="9">
        <v>1</v>
      </c>
      <c r="I6" s="11">
        <v>0.999</v>
      </c>
      <c r="J6" s="9">
        <f t="shared" ref="J6:K13" si="0">B6+D6+F6+H6</f>
        <v>99</v>
      </c>
      <c r="K6" s="10">
        <f t="shared" si="0"/>
        <v>8.7880000000000003</v>
      </c>
    </row>
    <row r="7" spans="1:11" ht="39" customHeight="1" x14ac:dyDescent="0.25">
      <c r="A7" s="62" t="s">
        <v>10</v>
      </c>
      <c r="B7" s="9">
        <v>0</v>
      </c>
      <c r="C7" s="10">
        <v>0</v>
      </c>
      <c r="D7" s="63">
        <v>0</v>
      </c>
      <c r="E7" s="10">
        <v>0</v>
      </c>
      <c r="F7" s="9">
        <v>0</v>
      </c>
      <c r="G7" s="10">
        <v>0</v>
      </c>
      <c r="H7" s="9">
        <v>0</v>
      </c>
      <c r="I7" s="11">
        <v>0</v>
      </c>
      <c r="J7" s="9">
        <f t="shared" si="0"/>
        <v>0</v>
      </c>
      <c r="K7" s="10">
        <f t="shared" si="0"/>
        <v>0</v>
      </c>
    </row>
    <row r="8" spans="1:11" ht="39" customHeight="1" x14ac:dyDescent="0.25">
      <c r="A8" s="62" t="s">
        <v>11</v>
      </c>
      <c r="B8" s="9">
        <v>0</v>
      </c>
      <c r="C8" s="10">
        <v>0</v>
      </c>
      <c r="D8" s="63">
        <v>0</v>
      </c>
      <c r="E8" s="10">
        <v>0</v>
      </c>
      <c r="F8" s="9">
        <v>0</v>
      </c>
      <c r="G8" s="10">
        <v>0</v>
      </c>
      <c r="H8" s="9">
        <v>0</v>
      </c>
      <c r="I8" s="11">
        <v>0</v>
      </c>
      <c r="J8" s="9">
        <f t="shared" si="0"/>
        <v>0</v>
      </c>
      <c r="K8" s="10">
        <f t="shared" si="0"/>
        <v>0</v>
      </c>
    </row>
    <row r="9" spans="1:11" ht="39" customHeight="1" x14ac:dyDescent="0.25">
      <c r="A9" s="62" t="s">
        <v>12</v>
      </c>
      <c r="B9" s="9">
        <v>0</v>
      </c>
      <c r="C9" s="10">
        <v>0</v>
      </c>
      <c r="D9" s="63">
        <v>0</v>
      </c>
      <c r="E9" s="10">
        <v>0</v>
      </c>
      <c r="F9" s="9">
        <v>2</v>
      </c>
      <c r="G9" s="10">
        <v>19.388000000000002</v>
      </c>
      <c r="H9" s="9">
        <v>0</v>
      </c>
      <c r="I9" s="11">
        <v>0</v>
      </c>
      <c r="J9" s="9">
        <f t="shared" si="0"/>
        <v>2</v>
      </c>
      <c r="K9" s="10">
        <f t="shared" si="0"/>
        <v>19.388000000000002</v>
      </c>
    </row>
    <row r="10" spans="1:11" ht="39" customHeight="1" x14ac:dyDescent="0.25">
      <c r="A10" s="62" t="s">
        <v>13</v>
      </c>
      <c r="B10" s="9">
        <v>0</v>
      </c>
      <c r="C10" s="10">
        <v>0</v>
      </c>
      <c r="D10" s="63">
        <v>0</v>
      </c>
      <c r="E10" s="10">
        <v>0</v>
      </c>
      <c r="F10" s="9">
        <v>1</v>
      </c>
      <c r="G10" s="10">
        <v>0.4</v>
      </c>
      <c r="H10" s="9">
        <v>0</v>
      </c>
      <c r="I10" s="11">
        <v>0</v>
      </c>
      <c r="J10" s="9">
        <f t="shared" si="0"/>
        <v>1</v>
      </c>
      <c r="K10" s="10">
        <f t="shared" si="0"/>
        <v>0.4</v>
      </c>
    </row>
    <row r="11" spans="1:11" ht="39" customHeight="1" x14ac:dyDescent="0.25">
      <c r="A11" s="62" t="s">
        <v>14</v>
      </c>
      <c r="B11" s="9">
        <v>0</v>
      </c>
      <c r="C11" s="10">
        <v>0</v>
      </c>
      <c r="D11" s="63">
        <v>0</v>
      </c>
      <c r="E11" s="10">
        <v>0</v>
      </c>
      <c r="F11" s="9">
        <v>1</v>
      </c>
      <c r="G11" s="10">
        <v>0.5</v>
      </c>
      <c r="H11" s="9">
        <v>0</v>
      </c>
      <c r="I11" s="11">
        <v>0</v>
      </c>
      <c r="J11" s="9">
        <f t="shared" si="0"/>
        <v>1</v>
      </c>
      <c r="K11" s="10">
        <f t="shared" si="0"/>
        <v>0.5</v>
      </c>
    </row>
    <row r="12" spans="1:11" ht="39" customHeight="1" x14ac:dyDescent="0.25">
      <c r="A12" s="64" t="s">
        <v>15</v>
      </c>
      <c r="B12" s="9">
        <v>2</v>
      </c>
      <c r="C12" s="10">
        <v>6.0220000000000002</v>
      </c>
      <c r="D12" s="63">
        <v>5</v>
      </c>
      <c r="E12" s="10">
        <v>8.6</v>
      </c>
      <c r="F12" s="9">
        <v>11</v>
      </c>
      <c r="G12" s="10">
        <v>14.622999999999999</v>
      </c>
      <c r="H12" s="9">
        <v>0</v>
      </c>
      <c r="I12" s="11">
        <v>0</v>
      </c>
      <c r="J12" s="9">
        <f t="shared" si="0"/>
        <v>18</v>
      </c>
      <c r="K12" s="10">
        <f t="shared" si="0"/>
        <v>29.244999999999997</v>
      </c>
    </row>
    <row r="13" spans="1:11" ht="39" customHeight="1" thickBot="1" x14ac:dyDescent="0.3">
      <c r="A13" s="65" t="s">
        <v>16</v>
      </c>
      <c r="B13" s="12">
        <v>0</v>
      </c>
      <c r="C13" s="13">
        <v>0</v>
      </c>
      <c r="D13" s="70">
        <v>0</v>
      </c>
      <c r="E13" s="13">
        <v>0</v>
      </c>
      <c r="F13" s="12">
        <v>0</v>
      </c>
      <c r="G13" s="13">
        <v>0</v>
      </c>
      <c r="H13" s="12">
        <v>0</v>
      </c>
      <c r="I13" s="14">
        <v>0</v>
      </c>
      <c r="J13" s="12">
        <f t="shared" si="0"/>
        <v>0</v>
      </c>
      <c r="K13" s="13">
        <f t="shared" si="0"/>
        <v>0</v>
      </c>
    </row>
    <row r="14" spans="1:11" ht="39" customHeight="1" thickBot="1" x14ac:dyDescent="0.3">
      <c r="A14" s="71" t="s">
        <v>17</v>
      </c>
      <c r="B14" s="72">
        <f t="shared" ref="B14:K14" si="1">SUM(B5:B13)</f>
        <v>10</v>
      </c>
      <c r="C14" s="73">
        <f t="shared" si="1"/>
        <v>7.5410000000000004</v>
      </c>
      <c r="D14" s="74">
        <f t="shared" si="1"/>
        <v>67</v>
      </c>
      <c r="E14" s="73">
        <f t="shared" si="1"/>
        <v>19.452999999999999</v>
      </c>
      <c r="F14" s="72">
        <f t="shared" si="1"/>
        <v>129</v>
      </c>
      <c r="G14" s="73">
        <f t="shared" si="1"/>
        <v>114.99300000000001</v>
      </c>
      <c r="H14" s="72">
        <f t="shared" si="1"/>
        <v>3</v>
      </c>
      <c r="I14" s="75">
        <f t="shared" si="1"/>
        <v>2.899</v>
      </c>
      <c r="J14" s="72">
        <f t="shared" si="1"/>
        <v>209</v>
      </c>
      <c r="K14" s="73">
        <f t="shared" si="1"/>
        <v>144.886</v>
      </c>
    </row>
    <row r="15" spans="1:11" x14ac:dyDescent="0.25">
      <c r="A15" s="15"/>
      <c r="B15" s="15"/>
      <c r="C15" s="15"/>
    </row>
  </sheetData>
  <mergeCells count="8">
    <mergeCell ref="A1:K1"/>
    <mergeCell ref="A2:K2"/>
    <mergeCell ref="A3:A4"/>
    <mergeCell ref="B3:C3"/>
    <mergeCell ref="D3:E3"/>
    <mergeCell ref="F3:G3"/>
    <mergeCell ref="H3:I3"/>
    <mergeCell ref="J3:K3"/>
  </mergeCells>
  <pageMargins left="0.7" right="0.7" top="0.75" bottom="0.75" header="0.3" footer="0.3"/>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AH213"/>
  <sheetViews>
    <sheetView tabSelected="1" view="pageBreakPreview" zoomScale="30" zoomScaleNormal="40" zoomScaleSheetLayoutView="30" workbookViewId="0">
      <pane ySplit="3" topLeftCell="A207" activePane="bottomLeft" state="frozen"/>
      <selection pane="bottomLeft" activeCell="F212" sqref="F212"/>
    </sheetView>
  </sheetViews>
  <sheetFormatPr defaultRowHeight="46.5" x14ac:dyDescent="0.25"/>
  <cols>
    <col min="1" max="1" width="15" style="22" customWidth="1"/>
    <col min="2" max="2" width="31.28515625" style="21" customWidth="1"/>
    <col min="3" max="3" width="39.85546875" style="23" customWidth="1"/>
    <col min="4" max="4" width="31.28515625" style="24" customWidth="1"/>
    <col min="5" max="5" width="32.85546875" style="22" customWidth="1"/>
    <col min="6" max="6" width="51.140625" style="21" customWidth="1"/>
    <col min="7" max="7" width="96.28515625" style="21" customWidth="1"/>
    <col min="8" max="8" width="30.5703125" style="23" customWidth="1"/>
    <col min="9" max="9" width="36.28515625" style="21" customWidth="1"/>
    <col min="10" max="10" width="44.85546875" style="21" customWidth="1"/>
    <col min="11" max="12" width="35.85546875" style="22" customWidth="1"/>
    <col min="13" max="13" width="28.7109375" style="21" customWidth="1"/>
    <col min="14" max="14" width="20.140625" style="21" customWidth="1"/>
    <col min="15" max="15" width="20" style="21" customWidth="1"/>
    <col min="16" max="16" width="43.140625" style="20" customWidth="1"/>
    <col min="17" max="17" width="34.5703125" style="20" customWidth="1"/>
    <col min="18" max="18" width="37.5703125" style="20" customWidth="1"/>
    <col min="19" max="19" width="39" style="20" customWidth="1"/>
    <col min="20" max="20" width="49" style="18" customWidth="1"/>
    <col min="21" max="21" width="44.28515625" style="18" customWidth="1"/>
    <col min="22" max="22" width="44.28515625" style="19" customWidth="1"/>
    <col min="23" max="23" width="47.5703125" style="18" customWidth="1"/>
    <col min="24" max="24" width="56.7109375" style="17" customWidth="1"/>
    <col min="25" max="25" width="131.28515625" style="16" customWidth="1"/>
    <col min="26" max="32" width="9.140625" style="1"/>
    <col min="33" max="33" width="27.7109375" style="1" bestFit="1" customWidth="1"/>
    <col min="34" max="34" width="75.42578125" style="1" bestFit="1" customWidth="1"/>
    <col min="35" max="35" width="31.5703125" style="1" customWidth="1"/>
    <col min="36" max="16384" width="9.140625" style="1"/>
  </cols>
  <sheetData>
    <row r="1" spans="1:34" s="59" customFormat="1" ht="100.5" customHeight="1" x14ac:dyDescent="0.7">
      <c r="A1" s="99" t="s">
        <v>615</v>
      </c>
      <c r="B1" s="99"/>
      <c r="C1" s="99"/>
      <c r="D1" s="100"/>
      <c r="E1" s="99"/>
      <c r="F1" s="99"/>
      <c r="G1" s="99"/>
      <c r="H1" s="101"/>
      <c r="I1" s="99"/>
      <c r="J1" s="99"/>
      <c r="K1" s="99"/>
      <c r="L1" s="99"/>
      <c r="M1" s="99"/>
      <c r="N1" s="99"/>
      <c r="O1" s="99"/>
      <c r="P1" s="99"/>
      <c r="Q1" s="99"/>
      <c r="R1" s="99"/>
      <c r="S1" s="99"/>
      <c r="T1" s="99"/>
      <c r="U1" s="99"/>
      <c r="V1" s="102"/>
      <c r="W1" s="99"/>
      <c r="X1" s="103"/>
      <c r="Y1" s="99"/>
    </row>
    <row r="2" spans="1:34" s="58" customFormat="1" ht="136.5" customHeight="1" x14ac:dyDescent="0.55000000000000004">
      <c r="A2" s="95" t="s">
        <v>614</v>
      </c>
      <c r="B2" s="95" t="s">
        <v>613</v>
      </c>
      <c r="C2" s="105" t="s">
        <v>612</v>
      </c>
      <c r="D2" s="104" t="s">
        <v>611</v>
      </c>
      <c r="E2" s="95" t="s">
        <v>610</v>
      </c>
      <c r="F2" s="95" t="s">
        <v>609</v>
      </c>
      <c r="G2" s="97" t="s">
        <v>608</v>
      </c>
      <c r="H2" s="105" t="s">
        <v>607</v>
      </c>
      <c r="I2" s="95" t="s">
        <v>606</v>
      </c>
      <c r="J2" s="95" t="s">
        <v>605</v>
      </c>
      <c r="K2" s="95" t="s">
        <v>604</v>
      </c>
      <c r="L2" s="95" t="s">
        <v>603</v>
      </c>
      <c r="M2" s="95" t="s">
        <v>602</v>
      </c>
      <c r="N2" s="95" t="s">
        <v>601</v>
      </c>
      <c r="O2" s="95" t="s">
        <v>600</v>
      </c>
      <c r="P2" s="96" t="s">
        <v>599</v>
      </c>
      <c r="Q2" s="96"/>
      <c r="R2" s="96"/>
      <c r="S2" s="96"/>
      <c r="T2" s="97" t="s">
        <v>598</v>
      </c>
      <c r="U2" s="97" t="s">
        <v>597</v>
      </c>
      <c r="V2" s="98" t="s">
        <v>596</v>
      </c>
      <c r="W2" s="97" t="s">
        <v>595</v>
      </c>
      <c r="X2" s="106" t="s">
        <v>594</v>
      </c>
      <c r="Y2" s="97" t="s">
        <v>593</v>
      </c>
    </row>
    <row r="3" spans="1:34" s="58" customFormat="1" ht="186.75" customHeight="1" x14ac:dyDescent="0.55000000000000004">
      <c r="A3" s="95"/>
      <c r="B3" s="95"/>
      <c r="C3" s="105"/>
      <c r="D3" s="104"/>
      <c r="E3" s="95"/>
      <c r="F3" s="95"/>
      <c r="G3" s="97"/>
      <c r="H3" s="105"/>
      <c r="I3" s="95"/>
      <c r="J3" s="95"/>
      <c r="K3" s="95"/>
      <c r="L3" s="95"/>
      <c r="M3" s="95"/>
      <c r="N3" s="95"/>
      <c r="O3" s="95"/>
      <c r="P3" s="76" t="s">
        <v>592</v>
      </c>
      <c r="Q3" s="76" t="s">
        <v>617</v>
      </c>
      <c r="R3" s="76" t="s">
        <v>591</v>
      </c>
      <c r="S3" s="76" t="s">
        <v>590</v>
      </c>
      <c r="T3" s="97"/>
      <c r="U3" s="97"/>
      <c r="V3" s="98"/>
      <c r="W3" s="97"/>
      <c r="X3" s="106"/>
      <c r="Y3" s="97"/>
    </row>
    <row r="4" spans="1:34" ht="123" customHeight="1" x14ac:dyDescent="1.35">
      <c r="A4" s="41">
        <v>1</v>
      </c>
      <c r="B4" s="52" t="s">
        <v>589</v>
      </c>
      <c r="C4" s="39">
        <v>41000</v>
      </c>
      <c r="D4" s="38">
        <v>41003</v>
      </c>
      <c r="E4" s="54" t="s">
        <v>42</v>
      </c>
      <c r="F4" s="36" t="s">
        <v>673</v>
      </c>
      <c r="G4" s="36" t="s">
        <v>588</v>
      </c>
      <c r="H4" s="36" t="s">
        <v>8</v>
      </c>
      <c r="I4" s="36" t="s">
        <v>40</v>
      </c>
      <c r="J4" s="33" t="s">
        <v>64</v>
      </c>
      <c r="K4" s="33">
        <v>9542460</v>
      </c>
      <c r="L4" s="33"/>
      <c r="M4" s="33" t="s">
        <v>39</v>
      </c>
      <c r="N4" s="34">
        <f t="shared" ref="N4:N67" si="0">O4/1000</f>
        <v>0.5</v>
      </c>
      <c r="O4" s="33">
        <v>500</v>
      </c>
      <c r="P4" s="47" t="s">
        <v>63</v>
      </c>
      <c r="Q4" s="77" t="s">
        <v>618</v>
      </c>
      <c r="R4" s="77" t="s">
        <v>619</v>
      </c>
      <c r="S4" s="47" t="s">
        <v>587</v>
      </c>
      <c r="T4" s="31">
        <v>41121</v>
      </c>
      <c r="U4" s="31"/>
      <c r="V4" s="32"/>
      <c r="W4" s="31"/>
      <c r="X4" s="31">
        <v>42005</v>
      </c>
      <c r="Y4" s="44" t="s">
        <v>381</v>
      </c>
      <c r="AG4" s="29"/>
      <c r="AH4" s="28"/>
    </row>
    <row r="5" spans="1:34" ht="123" customHeight="1" x14ac:dyDescent="1.35">
      <c r="A5" s="41">
        <v>2</v>
      </c>
      <c r="B5" s="52" t="s">
        <v>586</v>
      </c>
      <c r="C5" s="39">
        <v>41000</v>
      </c>
      <c r="D5" s="38">
        <v>41008</v>
      </c>
      <c r="E5" s="54" t="s">
        <v>42</v>
      </c>
      <c r="F5" s="36" t="s">
        <v>674</v>
      </c>
      <c r="G5" s="36" t="s">
        <v>585</v>
      </c>
      <c r="H5" s="36" t="s">
        <v>8</v>
      </c>
      <c r="I5" s="36" t="s">
        <v>111</v>
      </c>
      <c r="J5" s="33" t="s">
        <v>52</v>
      </c>
      <c r="K5" s="33">
        <v>7124499</v>
      </c>
      <c r="L5" s="33"/>
      <c r="M5" s="33" t="s">
        <v>39</v>
      </c>
      <c r="N5" s="34">
        <f t="shared" si="0"/>
        <v>0.5</v>
      </c>
      <c r="O5" s="33">
        <v>500</v>
      </c>
      <c r="P5" s="47" t="s">
        <v>51</v>
      </c>
      <c r="Q5" s="77">
        <v>2</v>
      </c>
      <c r="R5" s="77" t="s">
        <v>584</v>
      </c>
      <c r="S5" s="47" t="s">
        <v>583</v>
      </c>
      <c r="T5" s="31">
        <v>41121</v>
      </c>
      <c r="U5" s="31"/>
      <c r="V5" s="32"/>
      <c r="W5" s="31"/>
      <c r="X5" s="31">
        <v>42005</v>
      </c>
      <c r="Y5" s="44" t="s">
        <v>381</v>
      </c>
      <c r="AG5" s="29"/>
      <c r="AH5" s="28"/>
    </row>
    <row r="6" spans="1:34" ht="123" customHeight="1" x14ac:dyDescent="1.35">
      <c r="A6" s="41">
        <v>3</v>
      </c>
      <c r="B6" s="52" t="s">
        <v>582</v>
      </c>
      <c r="C6" s="39">
        <v>41000</v>
      </c>
      <c r="D6" s="38">
        <v>41009</v>
      </c>
      <c r="E6" s="37" t="s">
        <v>187</v>
      </c>
      <c r="F6" s="36" t="s">
        <v>675</v>
      </c>
      <c r="G6" s="36" t="s">
        <v>581</v>
      </c>
      <c r="H6" s="36" t="s">
        <v>8</v>
      </c>
      <c r="I6" s="36" t="s">
        <v>27</v>
      </c>
      <c r="J6" s="33" t="s">
        <v>64</v>
      </c>
      <c r="K6" s="33">
        <v>5917712</v>
      </c>
      <c r="L6" s="33"/>
      <c r="M6" s="33" t="s">
        <v>39</v>
      </c>
      <c r="N6" s="34">
        <f t="shared" si="0"/>
        <v>0.5</v>
      </c>
      <c r="O6" s="33">
        <v>500</v>
      </c>
      <c r="P6" s="47" t="s">
        <v>63</v>
      </c>
      <c r="Q6" s="77">
        <v>2</v>
      </c>
      <c r="R6" s="77" t="s">
        <v>64</v>
      </c>
      <c r="S6" s="47" t="s">
        <v>580</v>
      </c>
      <c r="T6" s="31">
        <v>41121</v>
      </c>
      <c r="U6" s="31">
        <v>42082</v>
      </c>
      <c r="V6" s="32">
        <v>5</v>
      </c>
      <c r="W6" s="31">
        <v>41843</v>
      </c>
      <c r="X6" s="31"/>
      <c r="Y6" s="30" t="s">
        <v>184</v>
      </c>
      <c r="AG6" s="29"/>
      <c r="AH6" s="28"/>
    </row>
    <row r="7" spans="1:34" ht="123" customHeight="1" x14ac:dyDescent="1.35">
      <c r="A7" s="41">
        <v>4</v>
      </c>
      <c r="B7" s="52" t="s">
        <v>579</v>
      </c>
      <c r="C7" s="39">
        <v>41030</v>
      </c>
      <c r="D7" s="38">
        <v>41016</v>
      </c>
      <c r="E7" s="54" t="s">
        <v>42</v>
      </c>
      <c r="F7" s="36" t="s">
        <v>676</v>
      </c>
      <c r="G7" s="36" t="s">
        <v>578</v>
      </c>
      <c r="H7" s="36" t="s">
        <v>8</v>
      </c>
      <c r="I7" s="36" t="s">
        <v>111</v>
      </c>
      <c r="J7" s="33" t="s">
        <v>52</v>
      </c>
      <c r="K7" s="33">
        <v>5312828</v>
      </c>
      <c r="L7" s="33"/>
      <c r="M7" s="33" t="s">
        <v>39</v>
      </c>
      <c r="N7" s="34">
        <f t="shared" si="0"/>
        <v>0.5</v>
      </c>
      <c r="O7" s="33">
        <v>500</v>
      </c>
      <c r="P7" s="47" t="s">
        <v>51</v>
      </c>
      <c r="Q7" s="77">
        <v>1</v>
      </c>
      <c r="R7" s="77" t="s">
        <v>620</v>
      </c>
      <c r="S7" s="47" t="s">
        <v>577</v>
      </c>
      <c r="T7" s="31">
        <v>41121</v>
      </c>
      <c r="U7" s="31"/>
      <c r="V7" s="32"/>
      <c r="W7" s="31"/>
      <c r="X7" s="31">
        <f>T7+270</f>
        <v>41391</v>
      </c>
      <c r="Y7" s="30" t="s">
        <v>461</v>
      </c>
      <c r="AG7" s="29"/>
      <c r="AH7" s="28"/>
    </row>
    <row r="8" spans="1:34" ht="123" customHeight="1" x14ac:dyDescent="1.35">
      <c r="A8" s="41">
        <v>5</v>
      </c>
      <c r="B8" s="52" t="s">
        <v>576</v>
      </c>
      <c r="C8" s="39">
        <v>41030</v>
      </c>
      <c r="D8" s="57" t="s">
        <v>575</v>
      </c>
      <c r="E8" s="54" t="s">
        <v>42</v>
      </c>
      <c r="F8" s="36" t="s">
        <v>677</v>
      </c>
      <c r="G8" s="36" t="s">
        <v>574</v>
      </c>
      <c r="H8" s="36" t="s">
        <v>8</v>
      </c>
      <c r="I8" s="36" t="s">
        <v>111</v>
      </c>
      <c r="J8" s="33" t="s">
        <v>52</v>
      </c>
      <c r="K8" s="33">
        <v>3263941</v>
      </c>
      <c r="L8" s="33"/>
      <c r="M8" s="33" t="s">
        <v>39</v>
      </c>
      <c r="N8" s="34">
        <f t="shared" si="0"/>
        <v>0.5</v>
      </c>
      <c r="O8" s="33">
        <v>500</v>
      </c>
      <c r="P8" s="47" t="s">
        <v>51</v>
      </c>
      <c r="Q8" s="77">
        <v>1</v>
      </c>
      <c r="R8" s="77" t="s">
        <v>620</v>
      </c>
      <c r="S8" s="47" t="s">
        <v>573</v>
      </c>
      <c r="T8" s="31">
        <v>41152</v>
      </c>
      <c r="U8" s="31"/>
      <c r="V8" s="32"/>
      <c r="W8" s="31"/>
      <c r="X8" s="31">
        <v>42005</v>
      </c>
      <c r="Y8" s="44" t="s">
        <v>381</v>
      </c>
      <c r="AG8" s="29"/>
      <c r="AH8" s="28"/>
    </row>
    <row r="9" spans="1:34" ht="123" customHeight="1" x14ac:dyDescent="1.35">
      <c r="A9" s="41">
        <v>6</v>
      </c>
      <c r="B9" s="52" t="s">
        <v>572</v>
      </c>
      <c r="C9" s="39">
        <v>41061</v>
      </c>
      <c r="D9" s="38">
        <v>41053</v>
      </c>
      <c r="E9" s="54" t="s">
        <v>42</v>
      </c>
      <c r="F9" s="36" t="s">
        <v>678</v>
      </c>
      <c r="G9" s="36" t="s">
        <v>571</v>
      </c>
      <c r="H9" s="42" t="s">
        <v>9</v>
      </c>
      <c r="I9" s="36" t="s">
        <v>265</v>
      </c>
      <c r="J9" s="33" t="s">
        <v>200</v>
      </c>
      <c r="K9" s="33">
        <v>564097</v>
      </c>
      <c r="L9" s="33"/>
      <c r="M9" s="33" t="s">
        <v>19</v>
      </c>
      <c r="N9" s="34">
        <f t="shared" si="0"/>
        <v>5.0000000000000001E-3</v>
      </c>
      <c r="O9" s="33">
        <v>5</v>
      </c>
      <c r="P9" s="47" t="s">
        <v>264</v>
      </c>
      <c r="Q9" s="77" t="s">
        <v>621</v>
      </c>
      <c r="R9" s="77" t="s">
        <v>622</v>
      </c>
      <c r="S9" s="47" t="s">
        <v>570</v>
      </c>
      <c r="T9" s="31">
        <v>41124</v>
      </c>
      <c r="U9" s="31"/>
      <c r="V9" s="32"/>
      <c r="W9" s="31"/>
      <c r="X9" s="31">
        <f>T9+270</f>
        <v>41394</v>
      </c>
      <c r="Y9" s="30"/>
      <c r="AG9" s="29"/>
      <c r="AH9" s="28"/>
    </row>
    <row r="10" spans="1:34" ht="123" customHeight="1" x14ac:dyDescent="0.25">
      <c r="A10" s="41">
        <v>7</v>
      </c>
      <c r="B10" s="52" t="s">
        <v>569</v>
      </c>
      <c r="C10" s="39">
        <v>41061</v>
      </c>
      <c r="D10" s="56">
        <v>41060</v>
      </c>
      <c r="E10" s="54" t="s">
        <v>42</v>
      </c>
      <c r="F10" s="36" t="s">
        <v>679</v>
      </c>
      <c r="G10" s="36" t="s">
        <v>568</v>
      </c>
      <c r="H10" s="36" t="s">
        <v>8</v>
      </c>
      <c r="I10" s="36" t="s">
        <v>111</v>
      </c>
      <c r="J10" s="33" t="s">
        <v>52</v>
      </c>
      <c r="K10" s="33" t="s">
        <v>503</v>
      </c>
      <c r="L10" s="33"/>
      <c r="M10" s="33" t="s">
        <v>39</v>
      </c>
      <c r="N10" s="34">
        <f t="shared" si="0"/>
        <v>0.5</v>
      </c>
      <c r="O10" s="33">
        <v>500</v>
      </c>
      <c r="P10" s="47"/>
      <c r="Q10" s="77"/>
      <c r="R10" s="77"/>
      <c r="S10" s="47"/>
      <c r="T10" s="31"/>
      <c r="U10" s="31"/>
      <c r="V10" s="32"/>
      <c r="W10" s="31"/>
      <c r="X10" s="31"/>
      <c r="Y10" s="30" t="s">
        <v>567</v>
      </c>
    </row>
    <row r="11" spans="1:34" ht="123" customHeight="1" x14ac:dyDescent="1.35">
      <c r="A11" s="41">
        <v>8</v>
      </c>
      <c r="B11" s="52" t="s">
        <v>566</v>
      </c>
      <c r="C11" s="39">
        <v>41061</v>
      </c>
      <c r="D11" s="38">
        <v>41067</v>
      </c>
      <c r="E11" s="54" t="s">
        <v>42</v>
      </c>
      <c r="F11" s="36" t="s">
        <v>680</v>
      </c>
      <c r="G11" s="36" t="s">
        <v>565</v>
      </c>
      <c r="H11" s="42" t="s">
        <v>9</v>
      </c>
      <c r="I11" s="36" t="s">
        <v>27</v>
      </c>
      <c r="J11" s="33" t="s">
        <v>27</v>
      </c>
      <c r="K11" s="33">
        <v>9277197</v>
      </c>
      <c r="L11" s="33"/>
      <c r="M11" s="33" t="s">
        <v>19</v>
      </c>
      <c r="N11" s="34">
        <f t="shared" si="0"/>
        <v>7.0000000000000001E-3</v>
      </c>
      <c r="O11" s="33">
        <v>7</v>
      </c>
      <c r="P11" s="47" t="s">
        <v>195</v>
      </c>
      <c r="Q11" s="77">
        <v>1</v>
      </c>
      <c r="R11" s="77" t="s">
        <v>623</v>
      </c>
      <c r="S11" s="47" t="s">
        <v>564</v>
      </c>
      <c r="T11" s="31">
        <v>41124</v>
      </c>
      <c r="U11" s="31">
        <v>41513</v>
      </c>
      <c r="V11" s="32">
        <v>2</v>
      </c>
      <c r="W11" s="31"/>
      <c r="X11" s="31"/>
      <c r="Y11" s="30" t="s">
        <v>563</v>
      </c>
      <c r="AG11" s="29"/>
      <c r="AH11" s="28"/>
    </row>
    <row r="12" spans="1:34" ht="123" customHeight="1" x14ac:dyDescent="1.35">
      <c r="A12" s="41">
        <v>9</v>
      </c>
      <c r="B12" s="52" t="s">
        <v>562</v>
      </c>
      <c r="C12" s="39">
        <v>41061</v>
      </c>
      <c r="D12" s="38">
        <v>41068</v>
      </c>
      <c r="E12" s="54" t="s">
        <v>42</v>
      </c>
      <c r="F12" s="36" t="s">
        <v>681</v>
      </c>
      <c r="G12" s="36" t="s">
        <v>561</v>
      </c>
      <c r="H12" s="36" t="s">
        <v>8</v>
      </c>
      <c r="I12" s="36" t="s">
        <v>27</v>
      </c>
      <c r="J12" s="33" t="s">
        <v>64</v>
      </c>
      <c r="K12" s="33">
        <v>9426967</v>
      </c>
      <c r="L12" s="33"/>
      <c r="M12" s="33" t="s">
        <v>19</v>
      </c>
      <c r="N12" s="34">
        <f t="shared" si="0"/>
        <v>0.02</v>
      </c>
      <c r="O12" s="33">
        <v>20</v>
      </c>
      <c r="P12" s="47" t="s">
        <v>63</v>
      </c>
      <c r="Q12" s="77" t="s">
        <v>618</v>
      </c>
      <c r="R12" s="77" t="s">
        <v>619</v>
      </c>
      <c r="S12" s="47" t="s">
        <v>560</v>
      </c>
      <c r="T12" s="31">
        <v>41124</v>
      </c>
      <c r="U12" s="31"/>
      <c r="V12" s="32"/>
      <c r="W12" s="31"/>
      <c r="X12" s="31">
        <v>42005</v>
      </c>
      <c r="Y12" s="44" t="s">
        <v>381</v>
      </c>
      <c r="AG12" s="29"/>
      <c r="AH12" s="28"/>
    </row>
    <row r="13" spans="1:34" ht="123" customHeight="1" x14ac:dyDescent="1.35">
      <c r="A13" s="41">
        <v>10</v>
      </c>
      <c r="B13" s="52" t="s">
        <v>559</v>
      </c>
      <c r="C13" s="39">
        <v>41091</v>
      </c>
      <c r="D13" s="38">
        <v>41079</v>
      </c>
      <c r="E13" s="54" t="s">
        <v>42</v>
      </c>
      <c r="F13" s="36" t="s">
        <v>682</v>
      </c>
      <c r="G13" s="36" t="s">
        <v>558</v>
      </c>
      <c r="H13" s="36" t="s">
        <v>8</v>
      </c>
      <c r="I13" s="36" t="s">
        <v>111</v>
      </c>
      <c r="J13" s="33" t="s">
        <v>52</v>
      </c>
      <c r="K13" s="33">
        <v>5113382</v>
      </c>
      <c r="L13" s="33"/>
      <c r="M13" s="33" t="s">
        <v>19</v>
      </c>
      <c r="N13" s="34">
        <f t="shared" si="0"/>
        <v>0.02</v>
      </c>
      <c r="O13" s="33">
        <v>20</v>
      </c>
      <c r="P13" s="47" t="s">
        <v>51</v>
      </c>
      <c r="Q13" s="77">
        <v>1</v>
      </c>
      <c r="R13" s="77" t="s">
        <v>624</v>
      </c>
      <c r="S13" s="47" t="s">
        <v>557</v>
      </c>
      <c r="T13" s="31">
        <v>41124</v>
      </c>
      <c r="U13" s="31"/>
      <c r="V13" s="32"/>
      <c r="W13" s="31"/>
      <c r="X13" s="31">
        <v>42005</v>
      </c>
      <c r="Y13" s="44" t="s">
        <v>381</v>
      </c>
      <c r="AG13" s="29"/>
      <c r="AH13" s="28"/>
    </row>
    <row r="14" spans="1:34" ht="136.5" customHeight="1" x14ac:dyDescent="1.35">
      <c r="A14" s="41">
        <v>11</v>
      </c>
      <c r="B14" s="52" t="s">
        <v>556</v>
      </c>
      <c r="C14" s="39">
        <v>41091</v>
      </c>
      <c r="D14" s="38">
        <v>41088</v>
      </c>
      <c r="E14" s="37" t="s">
        <v>187</v>
      </c>
      <c r="F14" s="36" t="s">
        <v>683</v>
      </c>
      <c r="G14" s="36" t="s">
        <v>555</v>
      </c>
      <c r="H14" s="42" t="s">
        <v>9</v>
      </c>
      <c r="I14" s="36" t="s">
        <v>40</v>
      </c>
      <c r="J14" s="33" t="s">
        <v>27</v>
      </c>
      <c r="K14" s="33">
        <v>9263046</v>
      </c>
      <c r="L14" s="33"/>
      <c r="M14" s="33" t="s">
        <v>19</v>
      </c>
      <c r="N14" s="34">
        <f t="shared" si="0"/>
        <v>5.0000000000000001E-3</v>
      </c>
      <c r="O14" s="33">
        <v>5</v>
      </c>
      <c r="P14" s="47" t="s">
        <v>27</v>
      </c>
      <c r="Q14" s="77">
        <v>1</v>
      </c>
      <c r="R14" s="77" t="s">
        <v>625</v>
      </c>
      <c r="S14" s="47" t="s">
        <v>554</v>
      </c>
      <c r="T14" s="31">
        <v>41124</v>
      </c>
      <c r="U14" s="31">
        <v>41423</v>
      </c>
      <c r="V14" s="32">
        <v>1</v>
      </c>
      <c r="W14" s="31"/>
      <c r="X14" s="31"/>
      <c r="Y14" s="30" t="s">
        <v>184</v>
      </c>
      <c r="AG14" s="29"/>
      <c r="AH14" s="28"/>
    </row>
    <row r="15" spans="1:34" ht="149.25" customHeight="1" x14ac:dyDescent="1.35">
      <c r="A15" s="41">
        <v>12</v>
      </c>
      <c r="B15" s="52" t="s">
        <v>553</v>
      </c>
      <c r="C15" s="39">
        <v>41122</v>
      </c>
      <c r="D15" s="38">
        <v>41115</v>
      </c>
      <c r="E15" s="54" t="s">
        <v>42</v>
      </c>
      <c r="F15" s="36" t="s">
        <v>684</v>
      </c>
      <c r="G15" s="36" t="s">
        <v>552</v>
      </c>
      <c r="H15" s="42" t="s">
        <v>9</v>
      </c>
      <c r="I15" s="49" t="s">
        <v>110</v>
      </c>
      <c r="J15" s="42" t="s">
        <v>110</v>
      </c>
      <c r="K15" s="33">
        <v>4195177</v>
      </c>
      <c r="L15" s="33"/>
      <c r="M15" s="33" t="s">
        <v>19</v>
      </c>
      <c r="N15" s="34">
        <f t="shared" si="0"/>
        <v>4.0000000000000001E-3</v>
      </c>
      <c r="O15" s="33">
        <v>4</v>
      </c>
      <c r="P15" s="47" t="s">
        <v>237</v>
      </c>
      <c r="Q15" s="77" t="s">
        <v>626</v>
      </c>
      <c r="R15" s="77">
        <v>29271</v>
      </c>
      <c r="S15" s="47" t="s">
        <v>551</v>
      </c>
      <c r="T15" s="31">
        <v>41152</v>
      </c>
      <c r="U15" s="31"/>
      <c r="V15" s="32"/>
      <c r="W15" s="31"/>
      <c r="X15" s="31">
        <f>T15+270</f>
        <v>41422</v>
      </c>
      <c r="Y15" s="30"/>
      <c r="AG15" s="29"/>
      <c r="AH15" s="28"/>
    </row>
    <row r="16" spans="1:34" ht="123" customHeight="1" x14ac:dyDescent="1.35">
      <c r="A16" s="41">
        <v>13</v>
      </c>
      <c r="B16" s="52" t="s">
        <v>550</v>
      </c>
      <c r="C16" s="39">
        <v>41122</v>
      </c>
      <c r="D16" s="38">
        <v>41123</v>
      </c>
      <c r="E16" s="54" t="s">
        <v>42</v>
      </c>
      <c r="F16" s="36" t="s">
        <v>685</v>
      </c>
      <c r="G16" s="36" t="s">
        <v>549</v>
      </c>
      <c r="H16" s="36" t="s">
        <v>8</v>
      </c>
      <c r="I16" s="36" t="s">
        <v>111</v>
      </c>
      <c r="J16" s="42" t="s">
        <v>110</v>
      </c>
      <c r="K16" s="33">
        <v>4462420</v>
      </c>
      <c r="L16" s="33"/>
      <c r="M16" s="33" t="s">
        <v>19</v>
      </c>
      <c r="N16" s="34">
        <f t="shared" si="0"/>
        <v>0.03</v>
      </c>
      <c r="O16" s="33">
        <v>30</v>
      </c>
      <c r="P16" s="47" t="s">
        <v>108</v>
      </c>
      <c r="Q16" s="77" t="s">
        <v>621</v>
      </c>
      <c r="R16" s="77" t="s">
        <v>627</v>
      </c>
      <c r="S16" s="47" t="s">
        <v>548</v>
      </c>
      <c r="T16" s="31">
        <v>41152</v>
      </c>
      <c r="U16" s="31"/>
      <c r="V16" s="32"/>
      <c r="W16" s="31"/>
      <c r="X16" s="31">
        <v>42005</v>
      </c>
      <c r="Y16" s="44" t="s">
        <v>381</v>
      </c>
      <c r="AG16" s="29"/>
      <c r="AH16" s="28"/>
    </row>
    <row r="17" spans="1:34" ht="123" customHeight="1" x14ac:dyDescent="1.35">
      <c r="A17" s="41">
        <v>14</v>
      </c>
      <c r="B17" s="52" t="s">
        <v>547</v>
      </c>
      <c r="C17" s="39">
        <v>41122</v>
      </c>
      <c r="D17" s="38">
        <v>41127</v>
      </c>
      <c r="E17" s="54" t="s">
        <v>42</v>
      </c>
      <c r="F17" s="36" t="s">
        <v>686</v>
      </c>
      <c r="G17" s="36" t="s">
        <v>546</v>
      </c>
      <c r="H17" s="36" t="s">
        <v>542</v>
      </c>
      <c r="I17" s="36" t="s">
        <v>52</v>
      </c>
      <c r="J17" s="33" t="s">
        <v>52</v>
      </c>
      <c r="K17" s="33">
        <v>7037740</v>
      </c>
      <c r="L17" s="33"/>
      <c r="M17" s="33" t="s">
        <v>39</v>
      </c>
      <c r="N17" s="34">
        <f t="shared" si="0"/>
        <v>9.6940000000000008</v>
      </c>
      <c r="O17" s="33">
        <v>9694</v>
      </c>
      <c r="P17" s="47" t="s">
        <v>82</v>
      </c>
      <c r="Q17" s="77" t="s">
        <v>628</v>
      </c>
      <c r="R17" s="77" t="s">
        <v>629</v>
      </c>
      <c r="S17" s="47" t="s">
        <v>545</v>
      </c>
      <c r="T17" s="31">
        <v>41257</v>
      </c>
      <c r="U17" s="31"/>
      <c r="V17" s="32"/>
      <c r="W17" s="31"/>
      <c r="X17" s="31">
        <f>T17+270</f>
        <v>41527</v>
      </c>
      <c r="Y17" s="30"/>
      <c r="AG17" s="29"/>
      <c r="AH17" s="28"/>
    </row>
    <row r="18" spans="1:34" ht="123" customHeight="1" x14ac:dyDescent="1.35">
      <c r="A18" s="41">
        <v>15</v>
      </c>
      <c r="B18" s="52" t="s">
        <v>544</v>
      </c>
      <c r="C18" s="39">
        <v>41122</v>
      </c>
      <c r="D18" s="38">
        <v>41127</v>
      </c>
      <c r="E18" s="54" t="s">
        <v>42</v>
      </c>
      <c r="F18" s="36" t="s">
        <v>686</v>
      </c>
      <c r="G18" s="36" t="s">
        <v>543</v>
      </c>
      <c r="H18" s="36" t="s">
        <v>542</v>
      </c>
      <c r="I18" s="36" t="s">
        <v>21</v>
      </c>
      <c r="J18" s="33" t="s">
        <v>21</v>
      </c>
      <c r="K18" s="33">
        <v>4947416</v>
      </c>
      <c r="L18" s="33"/>
      <c r="M18" s="33" t="s">
        <v>39</v>
      </c>
      <c r="N18" s="34">
        <f t="shared" si="0"/>
        <v>9.6940000000000008</v>
      </c>
      <c r="O18" s="33">
        <v>9694</v>
      </c>
      <c r="P18" s="47" t="s">
        <v>18</v>
      </c>
      <c r="Q18" s="77" t="s">
        <v>630</v>
      </c>
      <c r="R18" s="77" t="s">
        <v>107</v>
      </c>
      <c r="S18" s="47" t="s">
        <v>541</v>
      </c>
      <c r="T18" s="31">
        <v>41257</v>
      </c>
      <c r="U18" s="31"/>
      <c r="V18" s="32"/>
      <c r="W18" s="31"/>
      <c r="X18" s="31">
        <f>T18+270</f>
        <v>41527</v>
      </c>
      <c r="Y18" s="30"/>
      <c r="AG18" s="29"/>
      <c r="AH18" s="28"/>
    </row>
    <row r="19" spans="1:34" ht="136.5" customHeight="1" x14ac:dyDescent="1.35">
      <c r="A19" s="41">
        <v>16</v>
      </c>
      <c r="B19" s="52" t="s">
        <v>540</v>
      </c>
      <c r="C19" s="39">
        <v>41122</v>
      </c>
      <c r="D19" s="38">
        <v>41131</v>
      </c>
      <c r="E19" s="54" t="s">
        <v>42</v>
      </c>
      <c r="F19" s="36" t="s">
        <v>687</v>
      </c>
      <c r="G19" s="36" t="s">
        <v>539</v>
      </c>
      <c r="H19" s="36" t="s">
        <v>8</v>
      </c>
      <c r="I19" s="36" t="s">
        <v>27</v>
      </c>
      <c r="J19" s="33" t="s">
        <v>27</v>
      </c>
      <c r="K19" s="33">
        <v>3682377</v>
      </c>
      <c r="L19" s="33"/>
      <c r="M19" s="33" t="s">
        <v>39</v>
      </c>
      <c r="N19" s="34">
        <f t="shared" si="0"/>
        <v>0.25</v>
      </c>
      <c r="O19" s="33">
        <v>250</v>
      </c>
      <c r="P19" s="47" t="s">
        <v>27</v>
      </c>
      <c r="Q19" s="77" t="s">
        <v>621</v>
      </c>
      <c r="R19" s="77" t="s">
        <v>538</v>
      </c>
      <c r="S19" s="47" t="s">
        <v>537</v>
      </c>
      <c r="T19" s="31">
        <v>41152</v>
      </c>
      <c r="U19" s="31"/>
      <c r="V19" s="32"/>
      <c r="W19" s="31"/>
      <c r="X19" s="31">
        <v>42005</v>
      </c>
      <c r="Y19" s="44" t="s">
        <v>381</v>
      </c>
      <c r="AG19" s="29"/>
      <c r="AH19" s="28"/>
    </row>
    <row r="20" spans="1:34" ht="123" customHeight="1" x14ac:dyDescent="1.35">
      <c r="A20" s="41">
        <v>17</v>
      </c>
      <c r="B20" s="52" t="s">
        <v>536</v>
      </c>
      <c r="C20" s="39">
        <v>41153</v>
      </c>
      <c r="D20" s="38">
        <v>41152</v>
      </c>
      <c r="E20" s="54" t="s">
        <v>42</v>
      </c>
      <c r="F20" s="36" t="s">
        <v>688</v>
      </c>
      <c r="G20" s="36" t="s">
        <v>535</v>
      </c>
      <c r="H20" s="36" t="s">
        <v>8</v>
      </c>
      <c r="I20" s="36" t="s">
        <v>111</v>
      </c>
      <c r="J20" s="33" t="s">
        <v>52</v>
      </c>
      <c r="K20" s="33">
        <v>7037397</v>
      </c>
      <c r="L20" s="33"/>
      <c r="M20" s="33" t="s">
        <v>39</v>
      </c>
      <c r="N20" s="34">
        <f t="shared" si="0"/>
        <v>0.5</v>
      </c>
      <c r="O20" s="33">
        <v>500</v>
      </c>
      <c r="P20" s="47" t="s">
        <v>51</v>
      </c>
      <c r="Q20" s="77">
        <v>1</v>
      </c>
      <c r="R20" s="77" t="s">
        <v>212</v>
      </c>
      <c r="S20" s="47" t="s">
        <v>534</v>
      </c>
      <c r="T20" s="31">
        <v>41187</v>
      </c>
      <c r="U20" s="31"/>
      <c r="V20" s="32"/>
      <c r="W20" s="31"/>
      <c r="X20" s="31">
        <v>42005</v>
      </c>
      <c r="Y20" s="44" t="s">
        <v>381</v>
      </c>
      <c r="AG20" s="29"/>
      <c r="AH20" s="28"/>
    </row>
    <row r="21" spans="1:34" ht="123" customHeight="1" x14ac:dyDescent="1.35">
      <c r="A21" s="41">
        <v>18</v>
      </c>
      <c r="B21" s="52" t="s">
        <v>533</v>
      </c>
      <c r="C21" s="39">
        <v>41153</v>
      </c>
      <c r="D21" s="38">
        <v>41152</v>
      </c>
      <c r="E21" s="54" t="s">
        <v>42</v>
      </c>
      <c r="F21" s="36" t="s">
        <v>689</v>
      </c>
      <c r="G21" s="36" t="s">
        <v>532</v>
      </c>
      <c r="H21" s="36" t="s">
        <v>8</v>
      </c>
      <c r="I21" s="36" t="s">
        <v>111</v>
      </c>
      <c r="J21" s="33" t="s">
        <v>52</v>
      </c>
      <c r="K21" s="33" t="s">
        <v>531</v>
      </c>
      <c r="L21" s="33"/>
      <c r="M21" s="33" t="s">
        <v>39</v>
      </c>
      <c r="N21" s="34">
        <f t="shared" si="0"/>
        <v>0.5</v>
      </c>
      <c r="O21" s="33">
        <v>500</v>
      </c>
      <c r="P21" s="47" t="s">
        <v>51</v>
      </c>
      <c r="Q21" s="77">
        <v>1</v>
      </c>
      <c r="R21" s="77" t="s">
        <v>63</v>
      </c>
      <c r="S21" s="47" t="s">
        <v>530</v>
      </c>
      <c r="T21" s="31">
        <v>41257</v>
      </c>
      <c r="U21" s="31"/>
      <c r="V21" s="32"/>
      <c r="W21" s="31"/>
      <c r="X21" s="31">
        <v>42005</v>
      </c>
      <c r="Y21" s="44" t="s">
        <v>381</v>
      </c>
      <c r="AG21" s="29"/>
      <c r="AH21" s="28"/>
    </row>
    <row r="22" spans="1:34" ht="123" customHeight="1" x14ac:dyDescent="1.35">
      <c r="A22" s="41">
        <v>19</v>
      </c>
      <c r="B22" s="52" t="s">
        <v>529</v>
      </c>
      <c r="C22" s="39">
        <v>41183</v>
      </c>
      <c r="D22" s="38">
        <v>41176</v>
      </c>
      <c r="E22" s="54" t="s">
        <v>42</v>
      </c>
      <c r="F22" s="36" t="s">
        <v>690</v>
      </c>
      <c r="G22" s="36" t="s">
        <v>528</v>
      </c>
      <c r="H22" s="36" t="s">
        <v>8</v>
      </c>
      <c r="I22" s="36" t="s">
        <v>21</v>
      </c>
      <c r="J22" s="33" t="s">
        <v>21</v>
      </c>
      <c r="K22" s="33">
        <v>5559740</v>
      </c>
      <c r="L22" s="33"/>
      <c r="M22" s="33" t="s">
        <v>19</v>
      </c>
      <c r="N22" s="34">
        <f t="shared" si="0"/>
        <v>5.0000000000000001E-3</v>
      </c>
      <c r="O22" s="33">
        <v>5</v>
      </c>
      <c r="P22" s="47" t="s">
        <v>365</v>
      </c>
      <c r="Q22" s="77" t="s">
        <v>631</v>
      </c>
      <c r="R22" s="77" t="s">
        <v>527</v>
      </c>
      <c r="S22" s="47" t="s">
        <v>526</v>
      </c>
      <c r="T22" s="31">
        <v>41187</v>
      </c>
      <c r="U22" s="31"/>
      <c r="V22" s="32"/>
      <c r="W22" s="31"/>
      <c r="X22" s="31">
        <v>42005</v>
      </c>
      <c r="Y22" s="44" t="s">
        <v>381</v>
      </c>
      <c r="AG22" s="29"/>
      <c r="AH22" s="28"/>
    </row>
    <row r="23" spans="1:34" ht="123" customHeight="1" x14ac:dyDescent="1.35">
      <c r="A23" s="41">
        <v>20</v>
      </c>
      <c r="B23" s="52" t="s">
        <v>525</v>
      </c>
      <c r="C23" s="39">
        <v>41214</v>
      </c>
      <c r="D23" s="38">
        <v>41186</v>
      </c>
      <c r="E23" s="54" t="s">
        <v>42</v>
      </c>
      <c r="F23" s="36" t="s">
        <v>691</v>
      </c>
      <c r="G23" s="36" t="s">
        <v>524</v>
      </c>
      <c r="H23" s="36" t="s">
        <v>8</v>
      </c>
      <c r="I23" s="36" t="s">
        <v>57</v>
      </c>
      <c r="J23" s="33" t="s">
        <v>52</v>
      </c>
      <c r="K23" s="33">
        <v>5129456</v>
      </c>
      <c r="L23" s="33"/>
      <c r="M23" s="33" t="s">
        <v>39</v>
      </c>
      <c r="N23" s="34">
        <f t="shared" si="0"/>
        <v>0.5</v>
      </c>
      <c r="O23" s="33">
        <v>500</v>
      </c>
      <c r="P23" s="47" t="s">
        <v>82</v>
      </c>
      <c r="Q23" s="77">
        <v>2</v>
      </c>
      <c r="R23" s="77" t="s">
        <v>632</v>
      </c>
      <c r="S23" s="47" t="s">
        <v>523</v>
      </c>
      <c r="T23" s="31">
        <v>41248</v>
      </c>
      <c r="U23" s="31"/>
      <c r="V23" s="32"/>
      <c r="W23" s="31"/>
      <c r="X23" s="31">
        <v>42005</v>
      </c>
      <c r="Y23" s="44" t="s">
        <v>381</v>
      </c>
      <c r="AG23" s="29"/>
      <c r="AH23" s="28"/>
    </row>
    <row r="24" spans="1:34" ht="123" customHeight="1" x14ac:dyDescent="1.35">
      <c r="A24" s="41">
        <v>21</v>
      </c>
      <c r="B24" s="52" t="s">
        <v>522</v>
      </c>
      <c r="C24" s="39">
        <v>41215</v>
      </c>
      <c r="D24" s="38">
        <v>41204</v>
      </c>
      <c r="E24" s="54" t="s">
        <v>42</v>
      </c>
      <c r="F24" s="36" t="s">
        <v>692</v>
      </c>
      <c r="G24" s="36" t="s">
        <v>521</v>
      </c>
      <c r="H24" s="36" t="s">
        <v>8</v>
      </c>
      <c r="I24" s="36" t="s">
        <v>111</v>
      </c>
      <c r="J24" s="42" t="s">
        <v>110</v>
      </c>
      <c r="K24" s="33">
        <v>4302377</v>
      </c>
      <c r="L24" s="33"/>
      <c r="M24" s="33" t="s">
        <v>39</v>
      </c>
      <c r="N24" s="34">
        <f t="shared" si="0"/>
        <v>0.5</v>
      </c>
      <c r="O24" s="33">
        <v>500</v>
      </c>
      <c r="P24" s="47" t="s">
        <v>108</v>
      </c>
      <c r="Q24" s="77" t="s">
        <v>621</v>
      </c>
      <c r="R24" s="77" t="s">
        <v>633</v>
      </c>
      <c r="S24" s="47" t="s">
        <v>520</v>
      </c>
      <c r="T24" s="31">
        <v>41248</v>
      </c>
      <c r="U24" s="31"/>
      <c r="V24" s="32"/>
      <c r="W24" s="31"/>
      <c r="X24" s="31">
        <v>42005</v>
      </c>
      <c r="Y24" s="44" t="s">
        <v>381</v>
      </c>
      <c r="AG24" s="29"/>
      <c r="AH24" s="28"/>
    </row>
    <row r="25" spans="1:34" ht="136.5" customHeight="1" x14ac:dyDescent="1.35">
      <c r="A25" s="41">
        <v>22</v>
      </c>
      <c r="B25" s="52" t="s">
        <v>519</v>
      </c>
      <c r="C25" s="39">
        <v>41214</v>
      </c>
      <c r="D25" s="38" t="s">
        <v>516</v>
      </c>
      <c r="E25" s="54" t="s">
        <v>42</v>
      </c>
      <c r="F25" s="36" t="s">
        <v>693</v>
      </c>
      <c r="G25" s="36" t="s">
        <v>280</v>
      </c>
      <c r="H25" s="36" t="s">
        <v>8</v>
      </c>
      <c r="I25" s="36" t="s">
        <v>27</v>
      </c>
      <c r="J25" s="33" t="s">
        <v>27</v>
      </c>
      <c r="K25" s="49" t="s">
        <v>518</v>
      </c>
      <c r="L25" s="49"/>
      <c r="M25" s="33" t="s">
        <v>39</v>
      </c>
      <c r="N25" s="34">
        <f t="shared" si="0"/>
        <v>0.5</v>
      </c>
      <c r="O25" s="33">
        <v>500</v>
      </c>
      <c r="P25" s="47" t="s">
        <v>27</v>
      </c>
      <c r="Q25" s="77" t="s">
        <v>621</v>
      </c>
      <c r="R25" s="77" t="s">
        <v>634</v>
      </c>
      <c r="S25" s="47" t="s">
        <v>282</v>
      </c>
      <c r="T25" s="31">
        <v>41313</v>
      </c>
      <c r="U25" s="31"/>
      <c r="V25" s="32"/>
      <c r="W25" s="31"/>
      <c r="X25" s="31">
        <v>42005</v>
      </c>
      <c r="Y25" s="30" t="s">
        <v>461</v>
      </c>
      <c r="AG25" s="29"/>
      <c r="AH25" s="28"/>
    </row>
    <row r="26" spans="1:34" ht="136.5" customHeight="1" x14ac:dyDescent="1.35">
      <c r="A26" s="41">
        <v>23</v>
      </c>
      <c r="B26" s="52" t="s">
        <v>517</v>
      </c>
      <c r="C26" s="39">
        <v>41214</v>
      </c>
      <c r="D26" s="38" t="s">
        <v>516</v>
      </c>
      <c r="E26" s="54" t="s">
        <v>42</v>
      </c>
      <c r="F26" s="36" t="s">
        <v>694</v>
      </c>
      <c r="G26" s="36" t="s">
        <v>280</v>
      </c>
      <c r="H26" s="36" t="s">
        <v>8</v>
      </c>
      <c r="I26" s="36" t="s">
        <v>27</v>
      </c>
      <c r="J26" s="33" t="s">
        <v>27</v>
      </c>
      <c r="K26" s="33">
        <v>2189790</v>
      </c>
      <c r="L26" s="33"/>
      <c r="M26" s="33" t="s">
        <v>39</v>
      </c>
      <c r="N26" s="34">
        <f t="shared" si="0"/>
        <v>0.75</v>
      </c>
      <c r="O26" s="33">
        <v>750</v>
      </c>
      <c r="P26" s="47" t="s">
        <v>27</v>
      </c>
      <c r="Q26" s="77" t="s">
        <v>621</v>
      </c>
      <c r="R26" s="77" t="s">
        <v>634</v>
      </c>
      <c r="S26" s="47" t="s">
        <v>304</v>
      </c>
      <c r="T26" s="31">
        <v>41450</v>
      </c>
      <c r="U26" s="31"/>
      <c r="V26" s="32"/>
      <c r="W26" s="31"/>
      <c r="X26" s="31">
        <f>T26+270</f>
        <v>41720</v>
      </c>
      <c r="Y26" s="30" t="s">
        <v>363</v>
      </c>
      <c r="AG26" s="29"/>
      <c r="AH26" s="28"/>
    </row>
    <row r="27" spans="1:34" ht="136.5" customHeight="1" x14ac:dyDescent="1.35">
      <c r="A27" s="41">
        <v>24</v>
      </c>
      <c r="B27" s="52" t="s">
        <v>515</v>
      </c>
      <c r="C27" s="39">
        <v>41214</v>
      </c>
      <c r="D27" s="38" t="s">
        <v>514</v>
      </c>
      <c r="E27" s="37" t="s">
        <v>25</v>
      </c>
      <c r="F27" s="36" t="s">
        <v>695</v>
      </c>
      <c r="G27" s="36" t="s">
        <v>280</v>
      </c>
      <c r="H27" s="36" t="s">
        <v>8</v>
      </c>
      <c r="I27" s="36" t="s">
        <v>27</v>
      </c>
      <c r="J27" s="33" t="s">
        <v>27</v>
      </c>
      <c r="K27" s="33">
        <v>2735387</v>
      </c>
      <c r="L27" s="33"/>
      <c r="M27" s="33" t="s">
        <v>39</v>
      </c>
      <c r="N27" s="34">
        <f t="shared" si="0"/>
        <v>0.75</v>
      </c>
      <c r="O27" s="33">
        <v>750</v>
      </c>
      <c r="P27" s="30" t="s">
        <v>27</v>
      </c>
      <c r="Q27" s="77">
        <v>2</v>
      </c>
      <c r="R27" s="77" t="s">
        <v>634</v>
      </c>
      <c r="S27" s="47" t="s">
        <v>513</v>
      </c>
      <c r="T27" s="31">
        <v>41450</v>
      </c>
      <c r="U27" s="31"/>
      <c r="V27" s="32"/>
      <c r="W27" s="31">
        <v>41992</v>
      </c>
      <c r="X27" s="31"/>
      <c r="Y27" s="30" t="s">
        <v>512</v>
      </c>
      <c r="AG27" s="29"/>
      <c r="AH27" s="28"/>
    </row>
    <row r="28" spans="1:34" ht="123" customHeight="1" x14ac:dyDescent="0.25">
      <c r="A28" s="41">
        <v>25</v>
      </c>
      <c r="B28" s="52" t="s">
        <v>511</v>
      </c>
      <c r="C28" s="39">
        <v>41214</v>
      </c>
      <c r="D28" s="38">
        <v>41213</v>
      </c>
      <c r="E28" s="54" t="s">
        <v>42</v>
      </c>
      <c r="F28" s="36" t="s">
        <v>696</v>
      </c>
      <c r="G28" s="36" t="s">
        <v>280</v>
      </c>
      <c r="H28" s="36" t="s">
        <v>8</v>
      </c>
      <c r="I28" s="36" t="s">
        <v>27</v>
      </c>
      <c r="J28" s="33" t="s">
        <v>27</v>
      </c>
      <c r="K28" s="33">
        <v>97139</v>
      </c>
      <c r="L28" s="33"/>
      <c r="M28" s="33" t="s">
        <v>39</v>
      </c>
      <c r="N28" s="34">
        <f t="shared" si="0"/>
        <v>0.5</v>
      </c>
      <c r="O28" s="33">
        <v>500</v>
      </c>
      <c r="P28" s="30" t="s">
        <v>27</v>
      </c>
      <c r="Q28" s="77" t="s">
        <v>621</v>
      </c>
      <c r="R28" s="77" t="s">
        <v>634</v>
      </c>
      <c r="S28" s="47" t="s">
        <v>278</v>
      </c>
      <c r="T28" s="31"/>
      <c r="U28" s="31"/>
      <c r="V28" s="32"/>
      <c r="W28" s="31"/>
      <c r="X28" s="31"/>
      <c r="Y28" s="30" t="s">
        <v>501</v>
      </c>
    </row>
    <row r="29" spans="1:34" ht="136.5" customHeight="1" x14ac:dyDescent="1.35">
      <c r="A29" s="41">
        <v>26</v>
      </c>
      <c r="B29" s="52" t="s">
        <v>510</v>
      </c>
      <c r="C29" s="39">
        <v>41214</v>
      </c>
      <c r="D29" s="38">
        <v>41226</v>
      </c>
      <c r="E29" s="54" t="s">
        <v>42</v>
      </c>
      <c r="F29" s="36" t="s">
        <v>697</v>
      </c>
      <c r="G29" s="36" t="s">
        <v>509</v>
      </c>
      <c r="H29" s="36" t="s">
        <v>8</v>
      </c>
      <c r="I29" s="36" t="s">
        <v>27</v>
      </c>
      <c r="J29" s="33" t="s">
        <v>27</v>
      </c>
      <c r="K29" s="33" t="s">
        <v>508</v>
      </c>
      <c r="L29" s="33"/>
      <c r="M29" s="33" t="s">
        <v>19</v>
      </c>
      <c r="N29" s="34">
        <f t="shared" si="0"/>
        <v>0.01</v>
      </c>
      <c r="O29" s="33">
        <v>10</v>
      </c>
      <c r="P29" s="30" t="s">
        <v>27</v>
      </c>
      <c r="Q29" s="77" t="s">
        <v>621</v>
      </c>
      <c r="R29" s="77" t="s">
        <v>623</v>
      </c>
      <c r="S29" s="47" t="s">
        <v>507</v>
      </c>
      <c r="T29" s="31">
        <v>41249</v>
      </c>
      <c r="U29" s="31"/>
      <c r="V29" s="32"/>
      <c r="W29" s="31"/>
      <c r="X29" s="31">
        <v>42005</v>
      </c>
      <c r="Y29" s="44" t="s">
        <v>381</v>
      </c>
      <c r="AG29" s="29"/>
      <c r="AH29" s="28"/>
    </row>
    <row r="30" spans="1:34" ht="123" customHeight="1" x14ac:dyDescent="1.35">
      <c r="A30" s="41">
        <v>27</v>
      </c>
      <c r="B30" s="52" t="s">
        <v>506</v>
      </c>
      <c r="C30" s="39">
        <v>41214</v>
      </c>
      <c r="D30" s="38">
        <v>41227</v>
      </c>
      <c r="E30" s="54" t="s">
        <v>42</v>
      </c>
      <c r="F30" s="36" t="s">
        <v>698</v>
      </c>
      <c r="G30" s="36" t="s">
        <v>456</v>
      </c>
      <c r="H30" s="42" t="s">
        <v>9</v>
      </c>
      <c r="I30" s="36" t="s">
        <v>57</v>
      </c>
      <c r="J30" s="33" t="s">
        <v>52</v>
      </c>
      <c r="K30" s="33">
        <v>5088100</v>
      </c>
      <c r="L30" s="33"/>
      <c r="M30" s="33" t="s">
        <v>39</v>
      </c>
      <c r="N30" s="34">
        <f t="shared" si="0"/>
        <v>0.5</v>
      </c>
      <c r="O30" s="33">
        <v>500</v>
      </c>
      <c r="P30" s="30" t="s">
        <v>56</v>
      </c>
      <c r="Q30" s="77" t="s">
        <v>626</v>
      </c>
      <c r="R30" s="77" t="s">
        <v>635</v>
      </c>
      <c r="S30" s="47" t="s">
        <v>465</v>
      </c>
      <c r="T30" s="31">
        <v>41248</v>
      </c>
      <c r="U30" s="31">
        <v>41519</v>
      </c>
      <c r="V30" s="32">
        <v>3</v>
      </c>
      <c r="W30" s="31"/>
      <c r="X30" s="31">
        <v>42114</v>
      </c>
      <c r="Y30" s="30" t="s">
        <v>505</v>
      </c>
      <c r="AG30" s="29"/>
      <c r="AH30" s="28"/>
    </row>
    <row r="31" spans="1:34" ht="123" customHeight="1" x14ac:dyDescent="0.25">
      <c r="A31" s="41">
        <v>28</v>
      </c>
      <c r="B31" s="52" t="s">
        <v>504</v>
      </c>
      <c r="C31" s="39">
        <v>41214</v>
      </c>
      <c r="D31" s="38">
        <v>41228</v>
      </c>
      <c r="E31" s="54" t="s">
        <v>42</v>
      </c>
      <c r="F31" s="36" t="s">
        <v>699</v>
      </c>
      <c r="G31" s="36" t="s">
        <v>280</v>
      </c>
      <c r="H31" s="36" t="s">
        <v>8</v>
      </c>
      <c r="I31" s="36" t="s">
        <v>27</v>
      </c>
      <c r="J31" s="33" t="s">
        <v>27</v>
      </c>
      <c r="K31" s="33" t="s">
        <v>503</v>
      </c>
      <c r="L31" s="33"/>
      <c r="M31" s="33" t="s">
        <v>39</v>
      </c>
      <c r="N31" s="34">
        <f t="shared" si="0"/>
        <v>0.5</v>
      </c>
      <c r="O31" s="33">
        <v>500</v>
      </c>
      <c r="P31" s="30" t="s">
        <v>27</v>
      </c>
      <c r="Q31" s="77" t="s">
        <v>621</v>
      </c>
      <c r="R31" s="77" t="s">
        <v>634</v>
      </c>
      <c r="S31" s="47" t="s">
        <v>278</v>
      </c>
      <c r="T31" s="31"/>
      <c r="U31" s="31"/>
      <c r="V31" s="32"/>
      <c r="W31" s="31"/>
      <c r="X31" s="31"/>
      <c r="Y31" s="30" t="s">
        <v>501</v>
      </c>
    </row>
    <row r="32" spans="1:34" ht="123" customHeight="1" x14ac:dyDescent="0.25">
      <c r="A32" s="41">
        <v>29</v>
      </c>
      <c r="B32" s="52" t="s">
        <v>502</v>
      </c>
      <c r="C32" s="39">
        <v>41214</v>
      </c>
      <c r="D32" s="38">
        <v>41228</v>
      </c>
      <c r="E32" s="54" t="s">
        <v>42</v>
      </c>
      <c r="F32" s="36" t="s">
        <v>700</v>
      </c>
      <c r="G32" s="36" t="s">
        <v>280</v>
      </c>
      <c r="H32" s="36" t="s">
        <v>8</v>
      </c>
      <c r="I32" s="36" t="s">
        <v>27</v>
      </c>
      <c r="J32" s="33" t="s">
        <v>27</v>
      </c>
      <c r="K32" s="33">
        <v>325643</v>
      </c>
      <c r="L32" s="33"/>
      <c r="M32" s="33" t="s">
        <v>39</v>
      </c>
      <c r="N32" s="34">
        <f t="shared" si="0"/>
        <v>0.5</v>
      </c>
      <c r="O32" s="33">
        <v>500</v>
      </c>
      <c r="P32" s="30" t="s">
        <v>27</v>
      </c>
      <c r="Q32" s="77" t="s">
        <v>621</v>
      </c>
      <c r="R32" s="77" t="s">
        <v>634</v>
      </c>
      <c r="S32" s="47" t="s">
        <v>278</v>
      </c>
      <c r="T32" s="31"/>
      <c r="U32" s="31"/>
      <c r="V32" s="32"/>
      <c r="W32" s="31"/>
      <c r="X32" s="31"/>
      <c r="Y32" s="30" t="s">
        <v>501</v>
      </c>
    </row>
    <row r="33" spans="1:34" ht="123" customHeight="1" x14ac:dyDescent="1.35">
      <c r="A33" s="41">
        <v>30</v>
      </c>
      <c r="B33" s="52" t="s">
        <v>500</v>
      </c>
      <c r="C33" s="39">
        <v>41214</v>
      </c>
      <c r="D33" s="38">
        <v>41228</v>
      </c>
      <c r="E33" s="54" t="s">
        <v>42</v>
      </c>
      <c r="F33" s="36" t="s">
        <v>701</v>
      </c>
      <c r="G33" s="36" t="s">
        <v>499</v>
      </c>
      <c r="H33" s="36" t="s">
        <v>8</v>
      </c>
      <c r="I33" s="36" t="s">
        <v>110</v>
      </c>
      <c r="J33" s="42" t="s">
        <v>110</v>
      </c>
      <c r="K33" s="49" t="s">
        <v>498</v>
      </c>
      <c r="L33" s="49"/>
      <c r="M33" s="33" t="s">
        <v>39</v>
      </c>
      <c r="N33" s="34">
        <f t="shared" si="0"/>
        <v>0.5</v>
      </c>
      <c r="O33" s="33">
        <v>500</v>
      </c>
      <c r="P33" s="30" t="s">
        <v>108</v>
      </c>
      <c r="Q33" s="77" t="s">
        <v>621</v>
      </c>
      <c r="R33" s="77" t="s">
        <v>497</v>
      </c>
      <c r="S33" s="47" t="s">
        <v>496</v>
      </c>
      <c r="T33" s="31">
        <v>41248</v>
      </c>
      <c r="U33" s="31"/>
      <c r="V33" s="32"/>
      <c r="W33" s="31"/>
      <c r="X33" s="31">
        <v>42005</v>
      </c>
      <c r="Y33" s="44" t="s">
        <v>381</v>
      </c>
      <c r="AG33" s="29"/>
      <c r="AH33" s="28"/>
    </row>
    <row r="34" spans="1:34" ht="123" customHeight="1" x14ac:dyDescent="1.35">
      <c r="A34" s="41">
        <v>31</v>
      </c>
      <c r="B34" s="52" t="s">
        <v>495</v>
      </c>
      <c r="C34" s="39">
        <v>41214</v>
      </c>
      <c r="D34" s="38">
        <v>41228</v>
      </c>
      <c r="E34" s="54" t="s">
        <v>42</v>
      </c>
      <c r="F34" s="36" t="s">
        <v>702</v>
      </c>
      <c r="G34" s="36" t="s">
        <v>494</v>
      </c>
      <c r="H34" s="36" t="s">
        <v>23</v>
      </c>
      <c r="I34" s="36" t="s">
        <v>63</v>
      </c>
      <c r="J34" s="33" t="s">
        <v>52</v>
      </c>
      <c r="K34" s="33">
        <v>5230462</v>
      </c>
      <c r="L34" s="33"/>
      <c r="M34" s="33" t="s">
        <v>19</v>
      </c>
      <c r="N34" s="34">
        <f t="shared" si="0"/>
        <v>0.4</v>
      </c>
      <c r="O34" s="33">
        <v>400</v>
      </c>
      <c r="P34" s="30" t="s">
        <v>56</v>
      </c>
      <c r="Q34" s="77" t="s">
        <v>621</v>
      </c>
      <c r="R34" s="77" t="s">
        <v>636</v>
      </c>
      <c r="S34" s="47" t="s">
        <v>493</v>
      </c>
      <c r="T34" s="31">
        <v>41249</v>
      </c>
      <c r="U34" s="31"/>
      <c r="V34" s="32"/>
      <c r="W34" s="31"/>
      <c r="X34" s="31">
        <f>T34+270</f>
        <v>41519</v>
      </c>
      <c r="Y34" s="30"/>
      <c r="AG34" s="29"/>
      <c r="AH34" s="28"/>
    </row>
    <row r="35" spans="1:34" ht="123" customHeight="1" x14ac:dyDescent="1.35">
      <c r="A35" s="41">
        <v>32</v>
      </c>
      <c r="B35" s="52" t="s">
        <v>492</v>
      </c>
      <c r="C35" s="39">
        <v>41244</v>
      </c>
      <c r="D35" s="38">
        <v>41233</v>
      </c>
      <c r="E35" s="54" t="s">
        <v>42</v>
      </c>
      <c r="F35" s="36" t="s">
        <v>703</v>
      </c>
      <c r="G35" s="36" t="s">
        <v>339</v>
      </c>
      <c r="H35" s="36" t="s">
        <v>23</v>
      </c>
      <c r="I35" s="36" t="s">
        <v>200</v>
      </c>
      <c r="J35" s="33" t="s">
        <v>200</v>
      </c>
      <c r="K35" s="33">
        <v>2320432</v>
      </c>
      <c r="L35" s="33"/>
      <c r="M35" s="33" t="s">
        <v>39</v>
      </c>
      <c r="N35" s="34">
        <f t="shared" si="0"/>
        <v>0.33</v>
      </c>
      <c r="O35" s="33">
        <v>330</v>
      </c>
      <c r="P35" s="30" t="s">
        <v>338</v>
      </c>
      <c r="Q35" s="77">
        <v>1</v>
      </c>
      <c r="R35" s="77" t="s">
        <v>637</v>
      </c>
      <c r="S35" s="47" t="s">
        <v>337</v>
      </c>
      <c r="T35" s="31">
        <v>41393</v>
      </c>
      <c r="U35" s="31"/>
      <c r="V35" s="32"/>
      <c r="W35" s="31"/>
      <c r="X35" s="31">
        <f>T35+270</f>
        <v>41663</v>
      </c>
      <c r="Y35" s="30"/>
      <c r="AG35" s="29"/>
      <c r="AH35" s="28"/>
    </row>
    <row r="36" spans="1:34" ht="123" customHeight="1" x14ac:dyDescent="1.35">
      <c r="A36" s="41">
        <v>33</v>
      </c>
      <c r="B36" s="52" t="s">
        <v>491</v>
      </c>
      <c r="C36" s="39">
        <v>41244</v>
      </c>
      <c r="D36" s="38">
        <v>41236</v>
      </c>
      <c r="E36" s="54" t="s">
        <v>42</v>
      </c>
      <c r="F36" s="36" t="s">
        <v>704</v>
      </c>
      <c r="G36" s="36" t="s">
        <v>65</v>
      </c>
      <c r="H36" s="36" t="s">
        <v>8</v>
      </c>
      <c r="I36" s="36" t="s">
        <v>63</v>
      </c>
      <c r="J36" s="33" t="s">
        <v>64</v>
      </c>
      <c r="K36" s="33">
        <v>9559330</v>
      </c>
      <c r="L36" s="33"/>
      <c r="M36" s="33" t="s">
        <v>39</v>
      </c>
      <c r="N36" s="34">
        <f t="shared" si="0"/>
        <v>0.5</v>
      </c>
      <c r="O36" s="33">
        <v>500</v>
      </c>
      <c r="P36" s="30" t="s">
        <v>63</v>
      </c>
      <c r="Q36" s="77" t="s">
        <v>621</v>
      </c>
      <c r="R36" s="77" t="s">
        <v>638</v>
      </c>
      <c r="S36" s="47" t="s">
        <v>62</v>
      </c>
      <c r="T36" s="31">
        <v>41267</v>
      </c>
      <c r="U36" s="31"/>
      <c r="V36" s="32"/>
      <c r="W36" s="31"/>
      <c r="X36" s="31">
        <v>42005</v>
      </c>
      <c r="Y36" s="30" t="s">
        <v>461</v>
      </c>
      <c r="AG36" s="29"/>
      <c r="AH36" s="28"/>
    </row>
    <row r="37" spans="1:34" ht="123" customHeight="1" x14ac:dyDescent="1.35">
      <c r="A37" s="41">
        <v>34</v>
      </c>
      <c r="B37" s="52" t="s">
        <v>490</v>
      </c>
      <c r="C37" s="39">
        <v>41244</v>
      </c>
      <c r="D37" s="38">
        <v>41241</v>
      </c>
      <c r="E37" s="54" t="s">
        <v>42</v>
      </c>
      <c r="F37" s="36" t="s">
        <v>705</v>
      </c>
      <c r="G37" s="36" t="s">
        <v>489</v>
      </c>
      <c r="H37" s="36" t="s">
        <v>8</v>
      </c>
      <c r="I37" s="36" t="s">
        <v>111</v>
      </c>
      <c r="J37" s="33" t="s">
        <v>52</v>
      </c>
      <c r="K37" s="33">
        <v>5230469</v>
      </c>
      <c r="L37" s="33"/>
      <c r="M37" s="33" t="s">
        <v>39</v>
      </c>
      <c r="N37" s="34">
        <f t="shared" si="0"/>
        <v>0.3</v>
      </c>
      <c r="O37" s="33">
        <v>300</v>
      </c>
      <c r="P37" s="30" t="s">
        <v>51</v>
      </c>
      <c r="Q37" s="77">
        <v>1</v>
      </c>
      <c r="R37" s="77" t="s">
        <v>620</v>
      </c>
      <c r="S37" s="47" t="s">
        <v>488</v>
      </c>
      <c r="T37" s="31">
        <v>41313</v>
      </c>
      <c r="U37" s="31"/>
      <c r="V37" s="32"/>
      <c r="W37" s="31"/>
      <c r="X37" s="31">
        <v>42005</v>
      </c>
      <c r="Y37" s="30" t="s">
        <v>461</v>
      </c>
      <c r="AG37" s="29"/>
      <c r="AH37" s="28"/>
    </row>
    <row r="38" spans="1:34" ht="123" customHeight="1" x14ac:dyDescent="1.35">
      <c r="A38" s="41">
        <v>35</v>
      </c>
      <c r="B38" s="52" t="s">
        <v>487</v>
      </c>
      <c r="C38" s="39">
        <v>41244</v>
      </c>
      <c r="D38" s="38">
        <v>41242</v>
      </c>
      <c r="E38" s="37" t="s">
        <v>25</v>
      </c>
      <c r="F38" s="36" t="s">
        <v>706</v>
      </c>
      <c r="G38" s="36" t="s">
        <v>486</v>
      </c>
      <c r="H38" s="42" t="s">
        <v>9</v>
      </c>
      <c r="I38" s="36" t="s">
        <v>111</v>
      </c>
      <c r="J38" s="33" t="s">
        <v>52</v>
      </c>
      <c r="K38" s="33">
        <v>4220217</v>
      </c>
      <c r="L38" s="33"/>
      <c r="M38" s="33" t="s">
        <v>19</v>
      </c>
      <c r="N38" s="34">
        <f t="shared" si="0"/>
        <v>0.1</v>
      </c>
      <c r="O38" s="33">
        <v>100</v>
      </c>
      <c r="P38" s="30" t="s">
        <v>51</v>
      </c>
      <c r="Q38" s="77">
        <v>2</v>
      </c>
      <c r="R38" s="77" t="s">
        <v>639</v>
      </c>
      <c r="S38" s="47" t="s">
        <v>485</v>
      </c>
      <c r="T38" s="31">
        <v>41313</v>
      </c>
      <c r="U38" s="31">
        <v>41738</v>
      </c>
      <c r="V38" s="32">
        <v>7</v>
      </c>
      <c r="W38" s="31"/>
      <c r="X38" s="31"/>
      <c r="Y38" s="30" t="s">
        <v>484</v>
      </c>
      <c r="AG38" s="29"/>
      <c r="AH38" s="28"/>
    </row>
    <row r="39" spans="1:34" ht="123" customHeight="1" x14ac:dyDescent="1.35">
      <c r="A39" s="41">
        <v>36</v>
      </c>
      <c r="B39" s="52" t="s">
        <v>483</v>
      </c>
      <c r="C39" s="39">
        <v>41244</v>
      </c>
      <c r="D39" s="38">
        <v>41249</v>
      </c>
      <c r="E39" s="54" t="s">
        <v>42</v>
      </c>
      <c r="F39" s="36" t="s">
        <v>676</v>
      </c>
      <c r="G39" s="36" t="s">
        <v>482</v>
      </c>
      <c r="H39" s="42" t="s">
        <v>9</v>
      </c>
      <c r="I39" s="36" t="s">
        <v>52</v>
      </c>
      <c r="J39" s="33" t="s">
        <v>52</v>
      </c>
      <c r="K39" s="33">
        <v>5226910</v>
      </c>
      <c r="L39" s="33"/>
      <c r="M39" s="33" t="s">
        <v>19</v>
      </c>
      <c r="N39" s="34">
        <f t="shared" si="0"/>
        <v>0.15</v>
      </c>
      <c r="O39" s="33">
        <v>150</v>
      </c>
      <c r="P39" s="30" t="s">
        <v>82</v>
      </c>
      <c r="Q39" s="77" t="s">
        <v>640</v>
      </c>
      <c r="R39" s="77" t="s">
        <v>641</v>
      </c>
      <c r="S39" s="47" t="s">
        <v>481</v>
      </c>
      <c r="T39" s="31">
        <v>41267</v>
      </c>
      <c r="U39" s="31"/>
      <c r="V39" s="32"/>
      <c r="W39" s="31"/>
      <c r="X39" s="31">
        <f>T39+270</f>
        <v>41537</v>
      </c>
      <c r="Y39" s="30"/>
      <c r="AG39" s="29"/>
      <c r="AH39" s="28"/>
    </row>
    <row r="40" spans="1:34" ht="123" customHeight="1" x14ac:dyDescent="1.35">
      <c r="A40" s="41">
        <v>37</v>
      </c>
      <c r="B40" s="52" t="s">
        <v>480</v>
      </c>
      <c r="C40" s="39">
        <v>41244</v>
      </c>
      <c r="D40" s="38">
        <v>41249</v>
      </c>
      <c r="E40" s="54" t="s">
        <v>42</v>
      </c>
      <c r="F40" s="36" t="s">
        <v>707</v>
      </c>
      <c r="G40" s="36" t="s">
        <v>479</v>
      </c>
      <c r="H40" s="36" t="s">
        <v>8</v>
      </c>
      <c r="I40" s="36" t="s">
        <v>63</v>
      </c>
      <c r="J40" s="33" t="s">
        <v>64</v>
      </c>
      <c r="K40" s="33">
        <v>9568789</v>
      </c>
      <c r="L40" s="33"/>
      <c r="M40" s="33" t="s">
        <v>39</v>
      </c>
      <c r="N40" s="34">
        <f t="shared" si="0"/>
        <v>0.25</v>
      </c>
      <c r="O40" s="33">
        <v>250</v>
      </c>
      <c r="P40" s="30" t="s">
        <v>63</v>
      </c>
      <c r="Q40" s="77" t="s">
        <v>621</v>
      </c>
      <c r="R40" s="77" t="s">
        <v>642</v>
      </c>
      <c r="S40" s="47" t="s">
        <v>478</v>
      </c>
      <c r="T40" s="31">
        <v>41313</v>
      </c>
      <c r="U40" s="31"/>
      <c r="V40" s="32"/>
      <c r="W40" s="31"/>
      <c r="X40" s="31">
        <v>42005</v>
      </c>
      <c r="Y40" s="44" t="s">
        <v>381</v>
      </c>
      <c r="AG40" s="29"/>
      <c r="AH40" s="28"/>
    </row>
    <row r="41" spans="1:34" ht="123" customHeight="1" x14ac:dyDescent="1.35">
      <c r="A41" s="41">
        <v>38</v>
      </c>
      <c r="B41" s="52" t="s">
        <v>477</v>
      </c>
      <c r="C41" s="39">
        <v>41244</v>
      </c>
      <c r="D41" s="38">
        <v>41253</v>
      </c>
      <c r="E41" s="54" t="s">
        <v>42</v>
      </c>
      <c r="F41" s="36" t="s">
        <v>708</v>
      </c>
      <c r="G41" s="36" t="s">
        <v>476</v>
      </c>
      <c r="H41" s="36" t="s">
        <v>8</v>
      </c>
      <c r="I41" s="36" t="s">
        <v>63</v>
      </c>
      <c r="J41" s="33" t="s">
        <v>64</v>
      </c>
      <c r="K41" s="33" t="s">
        <v>475</v>
      </c>
      <c r="L41" s="33"/>
      <c r="M41" s="33" t="s">
        <v>19</v>
      </c>
      <c r="N41" s="34">
        <f t="shared" si="0"/>
        <v>0.02</v>
      </c>
      <c r="O41" s="33">
        <v>20</v>
      </c>
      <c r="P41" s="30" t="s">
        <v>63</v>
      </c>
      <c r="Q41" s="77" t="s">
        <v>621</v>
      </c>
      <c r="R41" s="77" t="s">
        <v>642</v>
      </c>
      <c r="S41" s="47" t="s">
        <v>474</v>
      </c>
      <c r="T41" s="31">
        <v>41267</v>
      </c>
      <c r="U41" s="31"/>
      <c r="V41" s="32"/>
      <c r="W41" s="31"/>
      <c r="X41" s="31">
        <v>42005</v>
      </c>
      <c r="Y41" s="44" t="s">
        <v>381</v>
      </c>
      <c r="AG41" s="29"/>
      <c r="AH41" s="28"/>
    </row>
    <row r="42" spans="1:34" ht="123" customHeight="1" x14ac:dyDescent="1.35">
      <c r="A42" s="41">
        <v>39</v>
      </c>
      <c r="B42" s="52" t="s">
        <v>473</v>
      </c>
      <c r="C42" s="39">
        <v>41245</v>
      </c>
      <c r="D42" s="38">
        <v>41260</v>
      </c>
      <c r="E42" s="54" t="s">
        <v>42</v>
      </c>
      <c r="F42" s="36" t="s">
        <v>709</v>
      </c>
      <c r="G42" s="36" t="s">
        <v>472</v>
      </c>
      <c r="H42" s="36" t="s">
        <v>14</v>
      </c>
      <c r="I42" s="36" t="s">
        <v>132</v>
      </c>
      <c r="J42" s="33" t="s">
        <v>132</v>
      </c>
      <c r="K42" s="33">
        <v>5307170</v>
      </c>
      <c r="L42" s="33"/>
      <c r="M42" s="33" t="s">
        <v>39</v>
      </c>
      <c r="N42" s="34">
        <f t="shared" si="0"/>
        <v>0.5</v>
      </c>
      <c r="O42" s="33">
        <v>500</v>
      </c>
      <c r="P42" s="30" t="s">
        <v>131</v>
      </c>
      <c r="Q42" s="77" t="s">
        <v>618</v>
      </c>
      <c r="R42" s="77">
        <v>4425</v>
      </c>
      <c r="S42" s="47" t="s">
        <v>471</v>
      </c>
      <c r="T42" s="31">
        <v>41267</v>
      </c>
      <c r="U42" s="31"/>
      <c r="V42" s="32"/>
      <c r="W42" s="31"/>
      <c r="X42" s="31">
        <f>T42+270</f>
        <v>41537</v>
      </c>
      <c r="Y42" s="30"/>
      <c r="AG42" s="29"/>
      <c r="AH42" s="28"/>
    </row>
    <row r="43" spans="1:34" ht="123" customHeight="1" x14ac:dyDescent="1.35">
      <c r="A43" s="41">
        <v>40</v>
      </c>
      <c r="B43" s="52" t="s">
        <v>470</v>
      </c>
      <c r="C43" s="39">
        <v>41245</v>
      </c>
      <c r="D43" s="38">
        <v>41263</v>
      </c>
      <c r="E43" s="37" t="s">
        <v>187</v>
      </c>
      <c r="F43" s="36" t="s">
        <v>710</v>
      </c>
      <c r="G43" s="36" t="s">
        <v>469</v>
      </c>
      <c r="H43" s="42" t="s">
        <v>9</v>
      </c>
      <c r="I43" s="36" t="s">
        <v>63</v>
      </c>
      <c r="J43" s="33" t="s">
        <v>64</v>
      </c>
      <c r="K43" s="33">
        <v>9569476</v>
      </c>
      <c r="L43" s="33"/>
      <c r="M43" s="33" t="s">
        <v>19</v>
      </c>
      <c r="N43" s="34">
        <f t="shared" si="0"/>
        <v>0.01</v>
      </c>
      <c r="O43" s="33">
        <v>10</v>
      </c>
      <c r="P43" s="30" t="s">
        <v>63</v>
      </c>
      <c r="Q43" s="77">
        <v>2</v>
      </c>
      <c r="R43" s="77" t="s">
        <v>643</v>
      </c>
      <c r="S43" s="47" t="s">
        <v>468</v>
      </c>
      <c r="T43" s="31">
        <v>41282</v>
      </c>
      <c r="U43" s="31">
        <v>41593</v>
      </c>
      <c r="V43" s="32">
        <v>4</v>
      </c>
      <c r="W43" s="31"/>
      <c r="X43" s="31"/>
      <c r="Y43" s="30" t="s">
        <v>184</v>
      </c>
      <c r="AG43" s="29"/>
      <c r="AH43" s="28"/>
    </row>
    <row r="44" spans="1:34" ht="123" customHeight="1" x14ac:dyDescent="0.25">
      <c r="A44" s="41">
        <v>41</v>
      </c>
      <c r="B44" s="52" t="s">
        <v>467</v>
      </c>
      <c r="C44" s="39">
        <v>41275</v>
      </c>
      <c r="D44" s="38">
        <v>41270</v>
      </c>
      <c r="E44" s="54" t="s">
        <v>42</v>
      </c>
      <c r="F44" s="36" t="s">
        <v>711</v>
      </c>
      <c r="G44" s="36" t="s">
        <v>466</v>
      </c>
      <c r="H44" s="36" t="s">
        <v>8</v>
      </c>
      <c r="I44" s="36" t="s">
        <v>57</v>
      </c>
      <c r="J44" s="33" t="s">
        <v>52</v>
      </c>
      <c r="K44" s="33">
        <v>3011239</v>
      </c>
      <c r="L44" s="33"/>
      <c r="M44" s="33" t="s">
        <v>39</v>
      </c>
      <c r="N44" s="34">
        <f t="shared" si="0"/>
        <v>0.5</v>
      </c>
      <c r="O44" s="33">
        <v>500</v>
      </c>
      <c r="P44" s="30" t="s">
        <v>56</v>
      </c>
      <c r="Q44" s="77" t="s">
        <v>626</v>
      </c>
      <c r="R44" s="77" t="s">
        <v>635</v>
      </c>
      <c r="S44" s="47" t="s">
        <v>465</v>
      </c>
      <c r="T44" s="31"/>
      <c r="U44" s="31"/>
      <c r="V44" s="32"/>
      <c r="W44" s="31"/>
      <c r="X44" s="31"/>
      <c r="Y44" s="30" t="s">
        <v>464</v>
      </c>
    </row>
    <row r="45" spans="1:34" ht="159" customHeight="1" x14ac:dyDescent="1.35">
      <c r="A45" s="41">
        <v>42</v>
      </c>
      <c r="B45" s="52" t="s">
        <v>463</v>
      </c>
      <c r="C45" s="39">
        <v>41275</v>
      </c>
      <c r="D45" s="38" t="s">
        <v>462</v>
      </c>
      <c r="E45" s="44" t="s">
        <v>42</v>
      </c>
      <c r="F45" s="36" t="s">
        <v>712</v>
      </c>
      <c r="G45" s="36" t="s">
        <v>115</v>
      </c>
      <c r="H45" s="36" t="s">
        <v>8</v>
      </c>
      <c r="I45" s="36" t="s">
        <v>27</v>
      </c>
      <c r="J45" s="33" t="s">
        <v>27</v>
      </c>
      <c r="K45" s="33">
        <v>9227883</v>
      </c>
      <c r="L45" s="33"/>
      <c r="M45" s="33" t="s">
        <v>39</v>
      </c>
      <c r="N45" s="34">
        <f t="shared" si="0"/>
        <v>0.5</v>
      </c>
      <c r="O45" s="33">
        <v>500</v>
      </c>
      <c r="P45" s="30" t="s">
        <v>27</v>
      </c>
      <c r="Q45" s="77" t="s">
        <v>618</v>
      </c>
      <c r="R45" s="77" t="s">
        <v>644</v>
      </c>
      <c r="S45" s="47" t="s">
        <v>114</v>
      </c>
      <c r="T45" s="31">
        <v>41327</v>
      </c>
      <c r="U45" s="31"/>
      <c r="V45" s="32"/>
      <c r="W45" s="31"/>
      <c r="X45" s="31"/>
      <c r="Y45" s="30" t="s">
        <v>461</v>
      </c>
      <c r="AG45" s="29"/>
      <c r="AH45" s="28"/>
    </row>
    <row r="46" spans="1:34" ht="123" customHeight="1" x14ac:dyDescent="1.35">
      <c r="A46" s="41">
        <v>43</v>
      </c>
      <c r="B46" s="52" t="s">
        <v>460</v>
      </c>
      <c r="C46" s="39">
        <v>41275</v>
      </c>
      <c r="D46" s="38">
        <v>41278</v>
      </c>
      <c r="E46" s="54" t="s">
        <v>42</v>
      </c>
      <c r="F46" s="36" t="s">
        <v>713</v>
      </c>
      <c r="G46" s="36" t="s">
        <v>459</v>
      </c>
      <c r="H46" s="36" t="s">
        <v>8</v>
      </c>
      <c r="I46" s="36" t="s">
        <v>74</v>
      </c>
      <c r="J46" s="33" t="s">
        <v>33</v>
      </c>
      <c r="K46" s="33">
        <v>952807</v>
      </c>
      <c r="L46" s="33"/>
      <c r="M46" s="33" t="s">
        <v>39</v>
      </c>
      <c r="N46" s="34">
        <f t="shared" si="0"/>
        <v>0.15</v>
      </c>
      <c r="O46" s="33">
        <v>150</v>
      </c>
      <c r="P46" s="30" t="s">
        <v>365</v>
      </c>
      <c r="Q46" s="77" t="s">
        <v>618</v>
      </c>
      <c r="R46" s="77" t="s">
        <v>645</v>
      </c>
      <c r="S46" s="47" t="s">
        <v>458</v>
      </c>
      <c r="T46" s="31">
        <v>41394</v>
      </c>
      <c r="U46" s="31"/>
      <c r="V46" s="32"/>
      <c r="W46" s="31"/>
      <c r="X46" s="31">
        <v>42005</v>
      </c>
      <c r="Y46" s="44" t="s">
        <v>381</v>
      </c>
      <c r="AG46" s="29"/>
      <c r="AH46" s="28"/>
    </row>
    <row r="47" spans="1:34" ht="123" customHeight="1" x14ac:dyDescent="1.35">
      <c r="A47" s="41">
        <v>44</v>
      </c>
      <c r="B47" s="52" t="s">
        <v>457</v>
      </c>
      <c r="C47" s="39">
        <v>41275</v>
      </c>
      <c r="D47" s="38">
        <v>41283</v>
      </c>
      <c r="E47" s="54" t="s">
        <v>42</v>
      </c>
      <c r="F47" s="36" t="s">
        <v>714</v>
      </c>
      <c r="G47" s="36" t="s">
        <v>456</v>
      </c>
      <c r="H47" s="42" t="s">
        <v>9</v>
      </c>
      <c r="I47" s="36" t="s">
        <v>57</v>
      </c>
      <c r="J47" s="33" t="s">
        <v>52</v>
      </c>
      <c r="K47" s="33">
        <v>5182647</v>
      </c>
      <c r="L47" s="33"/>
      <c r="M47" s="33" t="s">
        <v>39</v>
      </c>
      <c r="N47" s="34">
        <f t="shared" si="0"/>
        <v>0.5</v>
      </c>
      <c r="O47" s="33">
        <v>500</v>
      </c>
      <c r="P47" s="30" t="s">
        <v>56</v>
      </c>
      <c r="Q47" s="77" t="s">
        <v>626</v>
      </c>
      <c r="R47" s="77" t="s">
        <v>635</v>
      </c>
      <c r="S47" s="47" t="s">
        <v>455</v>
      </c>
      <c r="T47" s="31">
        <v>41394</v>
      </c>
      <c r="U47" s="31">
        <v>41738</v>
      </c>
      <c r="V47" s="32">
        <v>8</v>
      </c>
      <c r="W47" s="31"/>
      <c r="X47" s="31">
        <v>42114</v>
      </c>
      <c r="Y47" s="30" t="s">
        <v>454</v>
      </c>
      <c r="AG47" s="29"/>
      <c r="AH47" s="28"/>
    </row>
    <row r="48" spans="1:34" ht="123" customHeight="1" x14ac:dyDescent="1.35">
      <c r="A48" s="41">
        <v>45</v>
      </c>
      <c r="B48" s="52" t="s">
        <v>453</v>
      </c>
      <c r="C48" s="39">
        <v>41275</v>
      </c>
      <c r="D48" s="38">
        <v>41283</v>
      </c>
      <c r="E48" s="54" t="s">
        <v>42</v>
      </c>
      <c r="F48" s="36" t="s">
        <v>715</v>
      </c>
      <c r="G48" s="36" t="s">
        <v>342</v>
      </c>
      <c r="H48" s="36" t="s">
        <v>23</v>
      </c>
      <c r="I48" s="36" t="s">
        <v>259</v>
      </c>
      <c r="J48" s="33" t="s">
        <v>200</v>
      </c>
      <c r="K48" s="33">
        <v>2317125</v>
      </c>
      <c r="L48" s="33"/>
      <c r="M48" s="33" t="s">
        <v>39</v>
      </c>
      <c r="N48" s="34">
        <f t="shared" si="0"/>
        <v>0.57499999999999996</v>
      </c>
      <c r="O48" s="33">
        <v>575</v>
      </c>
      <c r="P48" s="30" t="s">
        <v>259</v>
      </c>
      <c r="Q48" s="77" t="s">
        <v>618</v>
      </c>
      <c r="R48" s="77" t="s">
        <v>646</v>
      </c>
      <c r="S48" s="47" t="s">
        <v>341</v>
      </c>
      <c r="T48" s="31">
        <v>41393</v>
      </c>
      <c r="U48" s="31"/>
      <c r="V48" s="32"/>
      <c r="W48" s="31"/>
      <c r="X48" s="31">
        <f>T48+270</f>
        <v>41663</v>
      </c>
      <c r="Y48" s="30"/>
      <c r="AG48" s="29"/>
      <c r="AH48" s="28"/>
    </row>
    <row r="49" spans="1:34" ht="136.5" customHeight="1" x14ac:dyDescent="1.35">
      <c r="A49" s="41">
        <v>46</v>
      </c>
      <c r="B49" s="52" t="s">
        <v>452</v>
      </c>
      <c r="C49" s="39">
        <v>41275</v>
      </c>
      <c r="D49" s="38">
        <v>41285</v>
      </c>
      <c r="E49" s="54" t="s">
        <v>42</v>
      </c>
      <c r="F49" s="36" t="s">
        <v>716</v>
      </c>
      <c r="G49" s="36" t="s">
        <v>451</v>
      </c>
      <c r="H49" s="36" t="s">
        <v>8</v>
      </c>
      <c r="I49" s="36" t="s">
        <v>27</v>
      </c>
      <c r="J49" s="33" t="s">
        <v>27</v>
      </c>
      <c r="K49" s="33">
        <v>9290638</v>
      </c>
      <c r="L49" s="33"/>
      <c r="M49" s="33" t="s">
        <v>39</v>
      </c>
      <c r="N49" s="34">
        <f t="shared" si="0"/>
        <v>0.1</v>
      </c>
      <c r="O49" s="33">
        <v>100</v>
      </c>
      <c r="P49" s="30" t="s">
        <v>27</v>
      </c>
      <c r="Q49" s="77" t="s">
        <v>618</v>
      </c>
      <c r="R49" s="77" t="s">
        <v>644</v>
      </c>
      <c r="S49" s="47" t="s">
        <v>450</v>
      </c>
      <c r="T49" s="31">
        <v>41396</v>
      </c>
      <c r="U49" s="31"/>
      <c r="V49" s="32"/>
      <c r="W49" s="31"/>
      <c r="X49" s="31">
        <v>42005</v>
      </c>
      <c r="Y49" s="44" t="s">
        <v>381</v>
      </c>
      <c r="AG49" s="29"/>
      <c r="AH49" s="28"/>
    </row>
    <row r="50" spans="1:34" ht="123" customHeight="1" x14ac:dyDescent="1.35">
      <c r="A50" s="41">
        <v>47</v>
      </c>
      <c r="B50" s="52" t="s">
        <v>449</v>
      </c>
      <c r="C50" s="39">
        <v>41306</v>
      </c>
      <c r="D50" s="38">
        <v>41295</v>
      </c>
      <c r="E50" s="37" t="s">
        <v>187</v>
      </c>
      <c r="F50" s="36" t="s">
        <v>717</v>
      </c>
      <c r="G50" s="36" t="s">
        <v>448</v>
      </c>
      <c r="H50" s="42" t="s">
        <v>9</v>
      </c>
      <c r="I50" s="36" t="s">
        <v>111</v>
      </c>
      <c r="J50" s="42" t="s">
        <v>110</v>
      </c>
      <c r="K50" s="33">
        <v>8045981</v>
      </c>
      <c r="L50" s="33"/>
      <c r="M50" s="33" t="s">
        <v>19</v>
      </c>
      <c r="N50" s="34">
        <f t="shared" si="0"/>
        <v>5.0000000000000001E-3</v>
      </c>
      <c r="O50" s="33">
        <v>5</v>
      </c>
      <c r="P50" s="30" t="s">
        <v>108</v>
      </c>
      <c r="Q50" s="77">
        <v>2</v>
      </c>
      <c r="R50" s="77" t="s">
        <v>497</v>
      </c>
      <c r="S50" s="47" t="s">
        <v>447</v>
      </c>
      <c r="T50" s="31">
        <v>41396</v>
      </c>
      <c r="U50" s="31">
        <v>41820</v>
      </c>
      <c r="V50" s="32">
        <v>9</v>
      </c>
      <c r="W50" s="31"/>
      <c r="X50" s="31"/>
      <c r="Y50" s="30" t="s">
        <v>184</v>
      </c>
      <c r="AG50" s="29"/>
      <c r="AH50" s="28"/>
    </row>
    <row r="51" spans="1:34" ht="123" customHeight="1" x14ac:dyDescent="1.35">
      <c r="A51" s="41">
        <v>48</v>
      </c>
      <c r="B51" s="52" t="s">
        <v>446</v>
      </c>
      <c r="C51" s="39">
        <v>41306</v>
      </c>
      <c r="D51" s="38">
        <v>41296</v>
      </c>
      <c r="E51" s="54" t="s">
        <v>42</v>
      </c>
      <c r="F51" s="36" t="s">
        <v>718</v>
      </c>
      <c r="G51" s="36" t="s">
        <v>445</v>
      </c>
      <c r="H51" s="42" t="s">
        <v>9</v>
      </c>
      <c r="I51" s="36" t="s">
        <v>444</v>
      </c>
      <c r="J51" s="33" t="s">
        <v>260</v>
      </c>
      <c r="K51" s="33">
        <v>2645124</v>
      </c>
      <c r="L51" s="33"/>
      <c r="M51" s="33" t="s">
        <v>19</v>
      </c>
      <c r="N51" s="34">
        <f t="shared" si="0"/>
        <v>3.0000000000000001E-3</v>
      </c>
      <c r="O51" s="33">
        <v>3</v>
      </c>
      <c r="P51" s="30" t="s">
        <v>433</v>
      </c>
      <c r="Q51" s="77" t="s">
        <v>621</v>
      </c>
      <c r="R51" s="77">
        <v>9178</v>
      </c>
      <c r="S51" s="47" t="s">
        <v>443</v>
      </c>
      <c r="T51" s="31">
        <v>41393</v>
      </c>
      <c r="U51" s="31"/>
      <c r="V51" s="32"/>
      <c r="W51" s="31"/>
      <c r="X51" s="31">
        <f>T51+270</f>
        <v>41663</v>
      </c>
      <c r="Y51" s="30"/>
      <c r="AG51" s="29"/>
      <c r="AH51" s="28"/>
    </row>
    <row r="52" spans="1:34" ht="123" customHeight="1" x14ac:dyDescent="1.35">
      <c r="A52" s="41">
        <v>49</v>
      </c>
      <c r="B52" s="52" t="s">
        <v>442</v>
      </c>
      <c r="C52" s="39">
        <v>41306</v>
      </c>
      <c r="D52" s="38">
        <v>41310</v>
      </c>
      <c r="E52" s="54" t="s">
        <v>42</v>
      </c>
      <c r="F52" s="36" t="s">
        <v>719</v>
      </c>
      <c r="G52" s="36" t="s">
        <v>441</v>
      </c>
      <c r="H52" s="36" t="s">
        <v>8</v>
      </c>
      <c r="I52" s="36" t="s">
        <v>40</v>
      </c>
      <c r="J52" s="33" t="s">
        <v>64</v>
      </c>
      <c r="K52" s="33">
        <v>9559360</v>
      </c>
      <c r="L52" s="33"/>
      <c r="M52" s="33" t="s">
        <v>39</v>
      </c>
      <c r="N52" s="34">
        <f t="shared" si="0"/>
        <v>0.5</v>
      </c>
      <c r="O52" s="33">
        <v>500</v>
      </c>
      <c r="P52" s="30" t="s">
        <v>63</v>
      </c>
      <c r="Q52" s="77" t="s">
        <v>618</v>
      </c>
      <c r="R52" s="77" t="s">
        <v>619</v>
      </c>
      <c r="S52" s="47" t="s">
        <v>440</v>
      </c>
      <c r="T52" s="31">
        <v>41394</v>
      </c>
      <c r="U52" s="31"/>
      <c r="V52" s="32"/>
      <c r="W52" s="31"/>
      <c r="X52" s="31">
        <v>42005</v>
      </c>
      <c r="Y52" s="44" t="s">
        <v>381</v>
      </c>
      <c r="AG52" s="29"/>
      <c r="AH52" s="28"/>
    </row>
    <row r="53" spans="1:34" ht="123" customHeight="1" x14ac:dyDescent="1.35">
      <c r="A53" s="41">
        <v>50</v>
      </c>
      <c r="B53" s="52" t="s">
        <v>439</v>
      </c>
      <c r="C53" s="39">
        <v>41306</v>
      </c>
      <c r="D53" s="38">
        <v>41317</v>
      </c>
      <c r="E53" s="54" t="s">
        <v>42</v>
      </c>
      <c r="F53" s="36" t="s">
        <v>720</v>
      </c>
      <c r="G53" s="36" t="s">
        <v>438</v>
      </c>
      <c r="H53" s="36" t="s">
        <v>8</v>
      </c>
      <c r="I53" s="36" t="s">
        <v>111</v>
      </c>
      <c r="J53" s="33" t="s">
        <v>52</v>
      </c>
      <c r="K53" s="33">
        <v>5195656</v>
      </c>
      <c r="L53" s="33"/>
      <c r="M53" s="33" t="s">
        <v>39</v>
      </c>
      <c r="N53" s="34">
        <f t="shared" si="0"/>
        <v>0.5</v>
      </c>
      <c r="O53" s="33">
        <v>500</v>
      </c>
      <c r="P53" s="30" t="s">
        <v>51</v>
      </c>
      <c r="Q53" s="77">
        <v>1</v>
      </c>
      <c r="R53" s="77" t="s">
        <v>647</v>
      </c>
      <c r="S53" s="47" t="s">
        <v>437</v>
      </c>
      <c r="T53" s="31">
        <v>41394</v>
      </c>
      <c r="U53" s="31"/>
      <c r="V53" s="32"/>
      <c r="W53" s="31"/>
      <c r="X53" s="31">
        <v>42005</v>
      </c>
      <c r="Y53" s="44" t="s">
        <v>381</v>
      </c>
      <c r="AG53" s="29"/>
      <c r="AH53" s="28"/>
    </row>
    <row r="54" spans="1:34" ht="123" customHeight="1" x14ac:dyDescent="1.35">
      <c r="A54" s="41">
        <v>51</v>
      </c>
      <c r="B54" s="52" t="s">
        <v>436</v>
      </c>
      <c r="C54" s="39">
        <v>41347</v>
      </c>
      <c r="D54" s="38">
        <v>41327</v>
      </c>
      <c r="E54" s="54" t="s">
        <v>42</v>
      </c>
      <c r="F54" s="36" t="s">
        <v>721</v>
      </c>
      <c r="G54" s="36" t="s">
        <v>435</v>
      </c>
      <c r="H54" s="42" t="s">
        <v>9</v>
      </c>
      <c r="I54" s="36" t="s">
        <v>434</v>
      </c>
      <c r="J54" s="33" t="s">
        <v>260</v>
      </c>
      <c r="K54" s="33">
        <v>2695680</v>
      </c>
      <c r="L54" s="33"/>
      <c r="M54" s="33" t="s">
        <v>19</v>
      </c>
      <c r="N54" s="34">
        <f t="shared" si="0"/>
        <v>3.0000000000000001E-3</v>
      </c>
      <c r="O54" s="33">
        <v>3</v>
      </c>
      <c r="P54" s="30" t="s">
        <v>359</v>
      </c>
      <c r="Q54" s="77" t="s">
        <v>621</v>
      </c>
      <c r="R54" s="77" t="s">
        <v>648</v>
      </c>
      <c r="S54" s="47" t="s">
        <v>432</v>
      </c>
      <c r="T54" s="31">
        <v>41393</v>
      </c>
      <c r="U54" s="31"/>
      <c r="V54" s="32"/>
      <c r="W54" s="31"/>
      <c r="X54" s="31">
        <f>T54+270</f>
        <v>41663</v>
      </c>
      <c r="Y54" s="30"/>
      <c r="AG54" s="29"/>
      <c r="AH54" s="28"/>
    </row>
    <row r="55" spans="1:34" ht="123" customHeight="1" x14ac:dyDescent="1.35">
      <c r="A55" s="41">
        <v>52</v>
      </c>
      <c r="B55" s="52" t="s">
        <v>431</v>
      </c>
      <c r="C55" s="39">
        <v>41347</v>
      </c>
      <c r="D55" s="38">
        <v>41331</v>
      </c>
      <c r="E55" s="54" t="s">
        <v>42</v>
      </c>
      <c r="F55" s="36" t="s">
        <v>722</v>
      </c>
      <c r="G55" s="36" t="s">
        <v>430</v>
      </c>
      <c r="H55" s="36" t="s">
        <v>8</v>
      </c>
      <c r="I55" s="36" t="s">
        <v>40</v>
      </c>
      <c r="J55" s="33" t="s">
        <v>64</v>
      </c>
      <c r="K55" s="33">
        <v>9410124</v>
      </c>
      <c r="L55" s="33"/>
      <c r="M55" s="33" t="s">
        <v>39</v>
      </c>
      <c r="N55" s="34">
        <f t="shared" si="0"/>
        <v>0.5</v>
      </c>
      <c r="O55" s="33">
        <v>500</v>
      </c>
      <c r="P55" s="30" t="s">
        <v>63</v>
      </c>
      <c r="Q55" s="77" t="s">
        <v>621</v>
      </c>
      <c r="R55" s="77" t="s">
        <v>638</v>
      </c>
      <c r="S55" s="47">
        <v>231459</v>
      </c>
      <c r="T55" s="31">
        <v>41394</v>
      </c>
      <c r="U55" s="31"/>
      <c r="V55" s="32"/>
      <c r="W55" s="31"/>
      <c r="X55" s="31">
        <v>42005</v>
      </c>
      <c r="Y55" s="44" t="s">
        <v>381</v>
      </c>
      <c r="AG55" s="29"/>
      <c r="AH55" s="28"/>
    </row>
    <row r="56" spans="1:34" ht="123" customHeight="1" x14ac:dyDescent="1.35">
      <c r="A56" s="41">
        <v>53</v>
      </c>
      <c r="B56" s="52" t="s">
        <v>429</v>
      </c>
      <c r="C56" s="39">
        <v>41365</v>
      </c>
      <c r="D56" s="38">
        <v>41360</v>
      </c>
      <c r="E56" s="54" t="s">
        <v>42</v>
      </c>
      <c r="F56" s="36" t="s">
        <v>723</v>
      </c>
      <c r="G56" s="36" t="s">
        <v>428</v>
      </c>
      <c r="H56" s="42" t="s">
        <v>9</v>
      </c>
      <c r="I56" s="36" t="s">
        <v>63</v>
      </c>
      <c r="J56" s="33" t="s">
        <v>52</v>
      </c>
      <c r="K56" s="33">
        <v>7037147</v>
      </c>
      <c r="L56" s="33"/>
      <c r="M56" s="33" t="s">
        <v>19</v>
      </c>
      <c r="N56" s="34">
        <f t="shared" si="0"/>
        <v>0.02</v>
      </c>
      <c r="O56" s="33">
        <v>20</v>
      </c>
      <c r="P56" s="30" t="s">
        <v>56</v>
      </c>
      <c r="Q56" s="77" t="s">
        <v>618</v>
      </c>
      <c r="R56" s="77" t="s">
        <v>584</v>
      </c>
      <c r="S56" s="47" t="s">
        <v>427</v>
      </c>
      <c r="T56" s="31">
        <v>41394</v>
      </c>
      <c r="U56" s="31"/>
      <c r="V56" s="32"/>
      <c r="W56" s="31"/>
      <c r="X56" s="31">
        <f>T56+270</f>
        <v>41664</v>
      </c>
      <c r="Y56" s="30"/>
      <c r="AG56" s="29"/>
      <c r="AH56" s="28"/>
    </row>
    <row r="57" spans="1:34" ht="123" customHeight="1" x14ac:dyDescent="1.35">
      <c r="A57" s="41">
        <v>54</v>
      </c>
      <c r="B57" s="52" t="s">
        <v>426</v>
      </c>
      <c r="C57" s="39">
        <v>41365</v>
      </c>
      <c r="D57" s="38">
        <v>41379</v>
      </c>
      <c r="E57" s="54" t="s">
        <v>42</v>
      </c>
      <c r="F57" s="36" t="s">
        <v>724</v>
      </c>
      <c r="G57" s="36" t="s">
        <v>425</v>
      </c>
      <c r="H57" s="36" t="s">
        <v>13</v>
      </c>
      <c r="I57" s="36" t="s">
        <v>111</v>
      </c>
      <c r="J57" s="42" t="s">
        <v>110</v>
      </c>
      <c r="K57" s="33">
        <v>4478004</v>
      </c>
      <c r="L57" s="33"/>
      <c r="M57" s="33" t="s">
        <v>39</v>
      </c>
      <c r="N57" s="34">
        <f t="shared" si="0"/>
        <v>0.4</v>
      </c>
      <c r="O57" s="33">
        <v>400</v>
      </c>
      <c r="P57" s="30" t="s">
        <v>108</v>
      </c>
      <c r="Q57" s="77" t="s">
        <v>621</v>
      </c>
      <c r="R57" s="77" t="s">
        <v>649</v>
      </c>
      <c r="S57" s="47" t="s">
        <v>424</v>
      </c>
      <c r="T57" s="31">
        <v>41394</v>
      </c>
      <c r="U57" s="31"/>
      <c r="V57" s="32"/>
      <c r="W57" s="31"/>
      <c r="X57" s="31">
        <f>T57+270</f>
        <v>41664</v>
      </c>
      <c r="Y57" s="30"/>
      <c r="AG57" s="29"/>
      <c r="AH57" s="28"/>
    </row>
    <row r="58" spans="1:34" ht="136.5" customHeight="1" x14ac:dyDescent="1.35">
      <c r="A58" s="41">
        <v>55</v>
      </c>
      <c r="B58" s="52" t="s">
        <v>423</v>
      </c>
      <c r="C58" s="39">
        <v>41772</v>
      </c>
      <c r="D58" s="38" t="s">
        <v>422</v>
      </c>
      <c r="E58" s="54" t="s">
        <v>42</v>
      </c>
      <c r="F58" s="36" t="s">
        <v>696</v>
      </c>
      <c r="G58" s="36" t="s">
        <v>421</v>
      </c>
      <c r="H58" s="36" t="s">
        <v>8</v>
      </c>
      <c r="I58" s="36" t="s">
        <v>40</v>
      </c>
      <c r="J58" s="33" t="s">
        <v>27</v>
      </c>
      <c r="K58" s="33">
        <v>97139</v>
      </c>
      <c r="L58" s="33"/>
      <c r="M58" s="33" t="s">
        <v>39</v>
      </c>
      <c r="N58" s="34">
        <f t="shared" si="0"/>
        <v>0.75</v>
      </c>
      <c r="O58" s="33">
        <v>750</v>
      </c>
      <c r="P58" s="30" t="s">
        <v>27</v>
      </c>
      <c r="Q58" s="77" t="s">
        <v>621</v>
      </c>
      <c r="R58" s="77" t="s">
        <v>634</v>
      </c>
      <c r="S58" s="47" t="s">
        <v>420</v>
      </c>
      <c r="T58" s="31">
        <v>41775</v>
      </c>
      <c r="U58" s="31"/>
      <c r="V58" s="32"/>
      <c r="W58" s="31"/>
      <c r="X58" s="31">
        <f>T58+270</f>
        <v>42045</v>
      </c>
      <c r="Y58" s="30" t="s">
        <v>419</v>
      </c>
      <c r="AG58" s="29"/>
      <c r="AH58" s="28"/>
    </row>
    <row r="59" spans="1:34" ht="123" customHeight="1" x14ac:dyDescent="1.35">
      <c r="A59" s="41">
        <v>56</v>
      </c>
      <c r="B59" s="52" t="s">
        <v>418</v>
      </c>
      <c r="C59" s="39">
        <v>41394</v>
      </c>
      <c r="D59" s="38">
        <v>41386</v>
      </c>
      <c r="E59" s="37" t="s">
        <v>187</v>
      </c>
      <c r="F59" s="36" t="s">
        <v>725</v>
      </c>
      <c r="G59" s="36" t="s">
        <v>417</v>
      </c>
      <c r="H59" s="42" t="s">
        <v>9</v>
      </c>
      <c r="I59" s="36" t="s">
        <v>40</v>
      </c>
      <c r="J59" s="33" t="s">
        <v>64</v>
      </c>
      <c r="K59" s="33">
        <v>9431782</v>
      </c>
      <c r="L59" s="33"/>
      <c r="M59" s="33" t="s">
        <v>19</v>
      </c>
      <c r="N59" s="34">
        <f t="shared" si="0"/>
        <v>5.0000000000000001E-3</v>
      </c>
      <c r="O59" s="33">
        <v>5</v>
      </c>
      <c r="P59" s="30" t="s">
        <v>63</v>
      </c>
      <c r="Q59" s="77">
        <v>1</v>
      </c>
      <c r="R59" s="77" t="s">
        <v>619</v>
      </c>
      <c r="S59" s="47" t="s">
        <v>416</v>
      </c>
      <c r="T59" s="31">
        <v>41401</v>
      </c>
      <c r="U59" s="31">
        <v>41683</v>
      </c>
      <c r="V59" s="32">
        <v>6</v>
      </c>
      <c r="W59" s="31"/>
      <c r="X59" s="31"/>
      <c r="Y59" s="30" t="s">
        <v>184</v>
      </c>
      <c r="AG59" s="29"/>
      <c r="AH59" s="28"/>
    </row>
    <row r="60" spans="1:34" ht="136.5" customHeight="1" x14ac:dyDescent="1.35">
      <c r="A60" s="41">
        <v>57</v>
      </c>
      <c r="B60" s="52" t="s">
        <v>415</v>
      </c>
      <c r="C60" s="39">
        <v>41401</v>
      </c>
      <c r="D60" s="38">
        <v>41400</v>
      </c>
      <c r="E60" s="44" t="s">
        <v>42</v>
      </c>
      <c r="F60" s="36" t="s">
        <v>726</v>
      </c>
      <c r="G60" s="36" t="s">
        <v>414</v>
      </c>
      <c r="H60" s="36" t="s">
        <v>8</v>
      </c>
      <c r="I60" s="36" t="s">
        <v>27</v>
      </c>
      <c r="J60" s="33" t="s">
        <v>27</v>
      </c>
      <c r="K60" s="33">
        <v>2655605</v>
      </c>
      <c r="L60" s="33"/>
      <c r="M60" s="33" t="s">
        <v>39</v>
      </c>
      <c r="N60" s="34">
        <f t="shared" si="0"/>
        <v>0.5</v>
      </c>
      <c r="O60" s="33">
        <v>500</v>
      </c>
      <c r="P60" s="30" t="s">
        <v>195</v>
      </c>
      <c r="Q60" s="77" t="s">
        <v>618</v>
      </c>
      <c r="R60" s="77" t="s">
        <v>625</v>
      </c>
      <c r="S60" s="47" t="s">
        <v>413</v>
      </c>
      <c r="T60" s="31">
        <v>41402</v>
      </c>
      <c r="U60" s="31"/>
      <c r="V60" s="32"/>
      <c r="W60" s="31"/>
      <c r="X60" s="31">
        <v>42005</v>
      </c>
      <c r="Y60" s="44" t="s">
        <v>381</v>
      </c>
      <c r="AG60" s="29"/>
      <c r="AH60" s="28"/>
    </row>
    <row r="61" spans="1:34" ht="136.5" customHeight="1" x14ac:dyDescent="1.35">
      <c r="A61" s="41">
        <v>58</v>
      </c>
      <c r="B61" s="52" t="s">
        <v>412</v>
      </c>
      <c r="C61" s="39">
        <v>41401</v>
      </c>
      <c r="D61" s="38">
        <v>41400</v>
      </c>
      <c r="E61" s="44" t="s">
        <v>42</v>
      </c>
      <c r="F61" s="36" t="s">
        <v>726</v>
      </c>
      <c r="G61" s="36" t="s">
        <v>411</v>
      </c>
      <c r="H61" s="36" t="s">
        <v>8</v>
      </c>
      <c r="I61" s="36" t="s">
        <v>27</v>
      </c>
      <c r="J61" s="33" t="s">
        <v>27</v>
      </c>
      <c r="K61" s="33">
        <v>8076259</v>
      </c>
      <c r="L61" s="33"/>
      <c r="M61" s="33" t="s">
        <v>19</v>
      </c>
      <c r="N61" s="34">
        <f t="shared" si="0"/>
        <v>0.5</v>
      </c>
      <c r="O61" s="33">
        <v>500</v>
      </c>
      <c r="P61" s="30" t="s">
        <v>195</v>
      </c>
      <c r="Q61" s="77" t="s">
        <v>618</v>
      </c>
      <c r="R61" s="77" t="s">
        <v>625</v>
      </c>
      <c r="S61" s="47" t="s">
        <v>410</v>
      </c>
      <c r="T61" s="31">
        <v>41402</v>
      </c>
      <c r="U61" s="31"/>
      <c r="V61" s="32"/>
      <c r="W61" s="31"/>
      <c r="X61" s="31">
        <v>42005</v>
      </c>
      <c r="Y61" s="44" t="s">
        <v>381</v>
      </c>
      <c r="AG61" s="29"/>
      <c r="AH61" s="28"/>
    </row>
    <row r="62" spans="1:34" ht="123" customHeight="1" x14ac:dyDescent="1.35">
      <c r="A62" s="41">
        <v>59</v>
      </c>
      <c r="B62" s="52" t="s">
        <v>409</v>
      </c>
      <c r="C62" s="39">
        <v>41548</v>
      </c>
      <c r="D62" s="38">
        <v>41549</v>
      </c>
      <c r="E62" s="44" t="s">
        <v>42</v>
      </c>
      <c r="F62" s="36" t="s">
        <v>727</v>
      </c>
      <c r="G62" s="36" t="s">
        <v>406</v>
      </c>
      <c r="H62" s="36" t="s">
        <v>8</v>
      </c>
      <c r="I62" s="36" t="s">
        <v>27</v>
      </c>
      <c r="J62" s="33" t="s">
        <v>27</v>
      </c>
      <c r="K62" s="33">
        <v>2166013</v>
      </c>
      <c r="L62" s="33"/>
      <c r="M62" s="33" t="s">
        <v>39</v>
      </c>
      <c r="N62" s="34">
        <f t="shared" si="0"/>
        <v>0.75</v>
      </c>
      <c r="O62" s="33">
        <v>750</v>
      </c>
      <c r="P62" s="30" t="s">
        <v>27</v>
      </c>
      <c r="Q62" s="77"/>
      <c r="R62" s="77"/>
      <c r="S62" s="47"/>
      <c r="T62" s="31"/>
      <c r="U62" s="31"/>
      <c r="V62" s="32"/>
      <c r="W62" s="31"/>
      <c r="X62" s="31"/>
      <c r="Y62" s="51" t="s">
        <v>378</v>
      </c>
      <c r="AG62" s="29"/>
      <c r="AH62" s="28"/>
    </row>
    <row r="63" spans="1:34" ht="123" customHeight="1" x14ac:dyDescent="1.35">
      <c r="A63" s="41">
        <v>60</v>
      </c>
      <c r="B63" s="52" t="s">
        <v>408</v>
      </c>
      <c r="C63" s="39">
        <v>41548</v>
      </c>
      <c r="D63" s="38">
        <v>41549</v>
      </c>
      <c r="E63" s="44" t="s">
        <v>42</v>
      </c>
      <c r="F63" s="36" t="s">
        <v>728</v>
      </c>
      <c r="G63" s="36" t="s">
        <v>406</v>
      </c>
      <c r="H63" s="36" t="s">
        <v>8</v>
      </c>
      <c r="I63" s="36" t="s">
        <v>27</v>
      </c>
      <c r="J63" s="33" t="s">
        <v>27</v>
      </c>
      <c r="K63" s="35">
        <v>2334950</v>
      </c>
      <c r="L63" s="35"/>
      <c r="M63" s="33" t="s">
        <v>39</v>
      </c>
      <c r="N63" s="34">
        <f t="shared" si="0"/>
        <v>0.75</v>
      </c>
      <c r="O63" s="33">
        <v>750</v>
      </c>
      <c r="P63" s="30" t="s">
        <v>27</v>
      </c>
      <c r="Q63" s="77"/>
      <c r="R63" s="77"/>
      <c r="S63" s="47"/>
      <c r="T63" s="31"/>
      <c r="U63" s="31"/>
      <c r="V63" s="32"/>
      <c r="W63" s="31"/>
      <c r="X63" s="31"/>
      <c r="Y63" s="51" t="s">
        <v>378</v>
      </c>
      <c r="AG63" s="29"/>
      <c r="AH63" s="28"/>
    </row>
    <row r="64" spans="1:34" ht="123" customHeight="1" x14ac:dyDescent="1.35">
      <c r="A64" s="41">
        <v>61</v>
      </c>
      <c r="B64" s="52" t="s">
        <v>407</v>
      </c>
      <c r="C64" s="39">
        <v>41548</v>
      </c>
      <c r="D64" s="38">
        <v>41549</v>
      </c>
      <c r="E64" s="44" t="s">
        <v>42</v>
      </c>
      <c r="F64" s="36" t="s">
        <v>699</v>
      </c>
      <c r="G64" s="36" t="s">
        <v>406</v>
      </c>
      <c r="H64" s="36" t="s">
        <v>8</v>
      </c>
      <c r="I64" s="36" t="s">
        <v>27</v>
      </c>
      <c r="J64" s="33" t="s">
        <v>27</v>
      </c>
      <c r="K64" s="35">
        <v>2756312</v>
      </c>
      <c r="L64" s="35"/>
      <c r="M64" s="33" t="s">
        <v>39</v>
      </c>
      <c r="N64" s="34">
        <f t="shared" si="0"/>
        <v>0.75</v>
      </c>
      <c r="O64" s="33">
        <v>750</v>
      </c>
      <c r="P64" s="30" t="s">
        <v>27</v>
      </c>
      <c r="Q64" s="77"/>
      <c r="R64" s="77"/>
      <c r="S64" s="47"/>
      <c r="T64" s="31"/>
      <c r="U64" s="31"/>
      <c r="V64" s="32"/>
      <c r="W64" s="31"/>
      <c r="X64" s="31"/>
      <c r="Y64" s="51" t="s">
        <v>378</v>
      </c>
      <c r="AG64" s="29"/>
      <c r="AH64" s="28"/>
    </row>
    <row r="65" spans="1:34" ht="123" customHeight="1" x14ac:dyDescent="1.35">
      <c r="A65" s="41">
        <v>62</v>
      </c>
      <c r="B65" s="52" t="s">
        <v>405</v>
      </c>
      <c r="C65" s="39">
        <v>41548</v>
      </c>
      <c r="D65" s="38">
        <v>41549</v>
      </c>
      <c r="E65" s="44" t="s">
        <v>42</v>
      </c>
      <c r="F65" s="36" t="s">
        <v>729</v>
      </c>
      <c r="G65" s="36" t="s">
        <v>404</v>
      </c>
      <c r="H65" s="36" t="s">
        <v>8</v>
      </c>
      <c r="I65" s="36" t="s">
        <v>27</v>
      </c>
      <c r="J65" s="33" t="s">
        <v>27</v>
      </c>
      <c r="K65" s="35">
        <v>2166012</v>
      </c>
      <c r="L65" s="35"/>
      <c r="M65" s="33" t="s">
        <v>39</v>
      </c>
      <c r="N65" s="34">
        <f t="shared" si="0"/>
        <v>0.75</v>
      </c>
      <c r="O65" s="33">
        <v>750</v>
      </c>
      <c r="P65" s="30" t="s">
        <v>27</v>
      </c>
      <c r="Q65" s="77"/>
      <c r="R65" s="77"/>
      <c r="S65" s="47"/>
      <c r="T65" s="31"/>
      <c r="U65" s="31"/>
      <c r="V65" s="32"/>
      <c r="W65" s="31"/>
      <c r="X65" s="31"/>
      <c r="Y65" s="51" t="s">
        <v>378</v>
      </c>
      <c r="AG65" s="29"/>
      <c r="AH65" s="28"/>
    </row>
    <row r="66" spans="1:34" ht="123" customHeight="1" x14ac:dyDescent="1.35">
      <c r="A66" s="41">
        <v>63</v>
      </c>
      <c r="B66" s="52" t="s">
        <v>403</v>
      </c>
      <c r="C66" s="39">
        <v>41548</v>
      </c>
      <c r="D66" s="38">
        <v>41549</v>
      </c>
      <c r="E66" s="44" t="s">
        <v>42</v>
      </c>
      <c r="F66" s="36" t="s">
        <v>730</v>
      </c>
      <c r="G66" s="36" t="s">
        <v>401</v>
      </c>
      <c r="H66" s="36" t="s">
        <v>8</v>
      </c>
      <c r="I66" s="36" t="s">
        <v>27</v>
      </c>
      <c r="J66" s="33" t="s">
        <v>27</v>
      </c>
      <c r="K66" s="35">
        <v>2166010</v>
      </c>
      <c r="L66" s="35"/>
      <c r="M66" s="33" t="s">
        <v>39</v>
      </c>
      <c r="N66" s="34">
        <f t="shared" si="0"/>
        <v>0.75</v>
      </c>
      <c r="O66" s="33">
        <v>750</v>
      </c>
      <c r="P66" s="30" t="s">
        <v>27</v>
      </c>
      <c r="Q66" s="77"/>
      <c r="R66" s="77"/>
      <c r="S66" s="47"/>
      <c r="T66" s="31"/>
      <c r="U66" s="31"/>
      <c r="V66" s="32"/>
      <c r="W66" s="31"/>
      <c r="X66" s="31"/>
      <c r="Y66" s="51" t="s">
        <v>378</v>
      </c>
      <c r="AG66" s="29"/>
      <c r="AH66" s="28"/>
    </row>
    <row r="67" spans="1:34" ht="123" customHeight="1" x14ac:dyDescent="1.35">
      <c r="A67" s="41">
        <v>64</v>
      </c>
      <c r="B67" s="52" t="s">
        <v>402</v>
      </c>
      <c r="C67" s="39">
        <v>41548</v>
      </c>
      <c r="D67" s="38">
        <v>41549</v>
      </c>
      <c r="E67" s="44" t="s">
        <v>42</v>
      </c>
      <c r="F67" s="42" t="s">
        <v>731</v>
      </c>
      <c r="G67" s="36" t="s">
        <v>401</v>
      </c>
      <c r="H67" s="36" t="s">
        <v>8</v>
      </c>
      <c r="I67" s="36" t="s">
        <v>27</v>
      </c>
      <c r="J67" s="33" t="s">
        <v>27</v>
      </c>
      <c r="K67" s="35">
        <v>2166009</v>
      </c>
      <c r="L67" s="35"/>
      <c r="M67" s="33" t="s">
        <v>39</v>
      </c>
      <c r="N67" s="34">
        <f t="shared" si="0"/>
        <v>0.75</v>
      </c>
      <c r="O67" s="33">
        <v>750</v>
      </c>
      <c r="P67" s="30" t="s">
        <v>27</v>
      </c>
      <c r="Q67" s="77"/>
      <c r="R67" s="77"/>
      <c r="S67" s="47"/>
      <c r="T67" s="31"/>
      <c r="U67" s="31"/>
      <c r="V67" s="32"/>
      <c r="W67" s="31"/>
      <c r="X67" s="31"/>
      <c r="Y67" s="51" t="s">
        <v>378</v>
      </c>
      <c r="AG67" s="29"/>
      <c r="AH67" s="28"/>
    </row>
    <row r="68" spans="1:34" ht="123" customHeight="1" x14ac:dyDescent="1.35">
      <c r="A68" s="41">
        <v>65</v>
      </c>
      <c r="B68" s="52" t="s">
        <v>400</v>
      </c>
      <c r="C68" s="39">
        <v>41548</v>
      </c>
      <c r="D68" s="38">
        <v>41549</v>
      </c>
      <c r="E68" s="44" t="s">
        <v>42</v>
      </c>
      <c r="F68" s="36" t="s">
        <v>732</v>
      </c>
      <c r="G68" s="49" t="s">
        <v>41</v>
      </c>
      <c r="H68" s="36" t="s">
        <v>8</v>
      </c>
      <c r="I68" s="36" t="s">
        <v>40</v>
      </c>
      <c r="J68" s="33" t="s">
        <v>27</v>
      </c>
      <c r="K68" s="35">
        <v>2305281</v>
      </c>
      <c r="L68" s="35"/>
      <c r="M68" s="33" t="s">
        <v>39</v>
      </c>
      <c r="N68" s="34">
        <f t="shared" ref="N68:N131" si="1">O68/1000</f>
        <v>0.75</v>
      </c>
      <c r="O68" s="33">
        <v>750</v>
      </c>
      <c r="P68" s="30" t="s">
        <v>27</v>
      </c>
      <c r="Q68" s="77"/>
      <c r="R68" s="77"/>
      <c r="S68" s="47"/>
      <c r="T68" s="31">
        <v>41724</v>
      </c>
      <c r="U68" s="31"/>
      <c r="V68" s="32"/>
      <c r="W68" s="31"/>
      <c r="X68" s="31">
        <f>T68+270</f>
        <v>41994</v>
      </c>
      <c r="Y68" s="55" t="s">
        <v>399</v>
      </c>
      <c r="AG68" s="29"/>
      <c r="AH68" s="28"/>
    </row>
    <row r="69" spans="1:34" ht="123" customHeight="1" x14ac:dyDescent="1.35">
      <c r="A69" s="41">
        <v>66</v>
      </c>
      <c r="B69" s="52" t="s">
        <v>398</v>
      </c>
      <c r="C69" s="39">
        <v>41548</v>
      </c>
      <c r="D69" s="38">
        <v>41549</v>
      </c>
      <c r="E69" s="44" t="s">
        <v>42</v>
      </c>
      <c r="F69" s="36" t="s">
        <v>700</v>
      </c>
      <c r="G69" s="49" t="s">
        <v>41</v>
      </c>
      <c r="H69" s="36" t="s">
        <v>8</v>
      </c>
      <c r="I69" s="36" t="s">
        <v>40</v>
      </c>
      <c r="J69" s="33" t="s">
        <v>27</v>
      </c>
      <c r="K69" s="35">
        <v>2305281</v>
      </c>
      <c r="L69" s="35"/>
      <c r="M69" s="33" t="s">
        <v>39</v>
      </c>
      <c r="N69" s="34">
        <f t="shared" si="1"/>
        <v>0.75</v>
      </c>
      <c r="O69" s="33">
        <v>750</v>
      </c>
      <c r="P69" s="30" t="s">
        <v>27</v>
      </c>
      <c r="Q69" s="77"/>
      <c r="R69" s="77"/>
      <c r="S69" s="47"/>
      <c r="T69" s="31">
        <v>41670</v>
      </c>
      <c r="U69" s="31"/>
      <c r="V69" s="32"/>
      <c r="W69" s="31"/>
      <c r="X69" s="31">
        <f>T69+270</f>
        <v>41940</v>
      </c>
      <c r="Y69" s="55" t="s">
        <v>397</v>
      </c>
      <c r="AG69" s="29"/>
      <c r="AH69" s="28"/>
    </row>
    <row r="70" spans="1:34" ht="123" customHeight="1" x14ac:dyDescent="1.35">
      <c r="A70" s="41">
        <v>67</v>
      </c>
      <c r="B70" s="52" t="s">
        <v>396</v>
      </c>
      <c r="C70" s="39">
        <v>41548</v>
      </c>
      <c r="D70" s="38">
        <v>41549</v>
      </c>
      <c r="E70" s="44" t="s">
        <v>42</v>
      </c>
      <c r="F70" s="36" t="s">
        <v>733</v>
      </c>
      <c r="G70" s="49" t="s">
        <v>41</v>
      </c>
      <c r="H70" s="36" t="s">
        <v>8</v>
      </c>
      <c r="I70" s="36" t="s">
        <v>40</v>
      </c>
      <c r="J70" s="33" t="s">
        <v>27</v>
      </c>
      <c r="K70" s="35">
        <v>2166011</v>
      </c>
      <c r="L70" s="35"/>
      <c r="M70" s="33" t="s">
        <v>39</v>
      </c>
      <c r="N70" s="34">
        <f t="shared" si="1"/>
        <v>0.75</v>
      </c>
      <c r="O70" s="33">
        <v>750</v>
      </c>
      <c r="P70" s="30" t="s">
        <v>27</v>
      </c>
      <c r="Q70" s="77"/>
      <c r="R70" s="77"/>
      <c r="S70" s="47"/>
      <c r="T70" s="31">
        <v>41775</v>
      </c>
      <c r="U70" s="31"/>
      <c r="V70" s="32"/>
      <c r="W70" s="31"/>
      <c r="X70" s="31">
        <f>T70+270</f>
        <v>42045</v>
      </c>
      <c r="Y70" s="30"/>
      <c r="AG70" s="29"/>
      <c r="AH70" s="28"/>
    </row>
    <row r="71" spans="1:34" ht="123" customHeight="1" x14ac:dyDescent="1.35">
      <c r="A71" s="41">
        <v>68</v>
      </c>
      <c r="B71" s="52" t="s">
        <v>395</v>
      </c>
      <c r="C71" s="39">
        <v>41548</v>
      </c>
      <c r="D71" s="38">
        <v>41551</v>
      </c>
      <c r="E71" s="54" t="s">
        <v>42</v>
      </c>
      <c r="F71" s="36" t="s">
        <v>734</v>
      </c>
      <c r="G71" s="42" t="s">
        <v>248</v>
      </c>
      <c r="H71" s="42" t="s">
        <v>9</v>
      </c>
      <c r="I71" s="36" t="s">
        <v>132</v>
      </c>
      <c r="J71" s="33" t="s">
        <v>132</v>
      </c>
      <c r="K71" s="35">
        <v>2881442</v>
      </c>
      <c r="L71" s="35"/>
      <c r="M71" s="33" t="s">
        <v>39</v>
      </c>
      <c r="N71" s="34">
        <f t="shared" si="1"/>
        <v>5.0000000000000001E-3</v>
      </c>
      <c r="O71" s="33">
        <v>5</v>
      </c>
      <c r="P71" s="30" t="s">
        <v>131</v>
      </c>
      <c r="Q71" s="77" t="s">
        <v>618</v>
      </c>
      <c r="R71" s="77">
        <v>4020</v>
      </c>
      <c r="S71" s="47" t="s">
        <v>394</v>
      </c>
      <c r="T71" s="31">
        <v>41618</v>
      </c>
      <c r="U71" s="32"/>
      <c r="V71" s="32"/>
      <c r="W71" s="32"/>
      <c r="X71" s="31">
        <f>T71+270</f>
        <v>41888</v>
      </c>
      <c r="Y71" s="47"/>
      <c r="AG71" s="29"/>
      <c r="AH71" s="28"/>
    </row>
    <row r="72" spans="1:34" ht="123" customHeight="1" x14ac:dyDescent="1.35">
      <c r="A72" s="41">
        <v>69</v>
      </c>
      <c r="B72" s="52" t="s">
        <v>393</v>
      </c>
      <c r="C72" s="39">
        <v>41548</v>
      </c>
      <c r="D72" s="38">
        <v>41554</v>
      </c>
      <c r="E72" s="54" t="s">
        <v>42</v>
      </c>
      <c r="F72" s="36" t="s">
        <v>735</v>
      </c>
      <c r="G72" s="36" t="s">
        <v>392</v>
      </c>
      <c r="H72" s="42" t="s">
        <v>9</v>
      </c>
      <c r="I72" s="36" t="s">
        <v>22</v>
      </c>
      <c r="J72" s="33" t="s">
        <v>21</v>
      </c>
      <c r="K72" s="35">
        <v>488531</v>
      </c>
      <c r="L72" s="35"/>
      <c r="M72" s="33" t="s">
        <v>39</v>
      </c>
      <c r="N72" s="34">
        <f t="shared" si="1"/>
        <v>1E-3</v>
      </c>
      <c r="O72" s="33">
        <v>1</v>
      </c>
      <c r="P72" s="30" t="s">
        <v>18</v>
      </c>
      <c r="Q72" s="77" t="s">
        <v>630</v>
      </c>
      <c r="R72" s="77" t="s">
        <v>650</v>
      </c>
      <c r="S72" s="47" t="s">
        <v>391</v>
      </c>
      <c r="T72" s="31">
        <v>41625</v>
      </c>
      <c r="U72" s="31"/>
      <c r="V72" s="32"/>
      <c r="W72" s="31"/>
      <c r="X72" s="31">
        <f>T72+270</f>
        <v>41895</v>
      </c>
      <c r="Y72" s="47"/>
      <c r="AG72" s="29"/>
      <c r="AH72" s="28"/>
    </row>
    <row r="73" spans="1:34" ht="123" customHeight="1" x14ac:dyDescent="1.35">
      <c r="A73" s="41">
        <v>70</v>
      </c>
      <c r="B73" s="52" t="s">
        <v>390</v>
      </c>
      <c r="C73" s="39">
        <v>41548</v>
      </c>
      <c r="D73" s="38">
        <v>41558</v>
      </c>
      <c r="E73" s="37" t="s">
        <v>187</v>
      </c>
      <c r="F73" s="36" t="s">
        <v>736</v>
      </c>
      <c r="G73" s="36" t="s">
        <v>389</v>
      </c>
      <c r="H73" s="36" t="s">
        <v>8</v>
      </c>
      <c r="I73" s="36" t="s">
        <v>132</v>
      </c>
      <c r="J73" s="35" t="s">
        <v>132</v>
      </c>
      <c r="K73" s="49">
        <v>2802288</v>
      </c>
      <c r="L73" s="49"/>
      <c r="M73" s="33" t="s">
        <v>39</v>
      </c>
      <c r="N73" s="34">
        <f t="shared" si="1"/>
        <v>0.9</v>
      </c>
      <c r="O73" s="33">
        <v>900</v>
      </c>
      <c r="P73" s="30" t="s">
        <v>131</v>
      </c>
      <c r="Q73" s="77">
        <v>1</v>
      </c>
      <c r="R73" s="77">
        <v>4020</v>
      </c>
      <c r="S73" s="47" t="s">
        <v>388</v>
      </c>
      <c r="T73" s="31">
        <v>41675</v>
      </c>
      <c r="U73" s="31">
        <v>42149</v>
      </c>
      <c r="V73" s="32">
        <v>20</v>
      </c>
      <c r="W73" s="31">
        <v>41950</v>
      </c>
      <c r="X73" s="31"/>
      <c r="Y73" s="30" t="s">
        <v>184</v>
      </c>
      <c r="AG73" s="29"/>
      <c r="AH73" s="28"/>
    </row>
    <row r="74" spans="1:34" ht="123" customHeight="1" x14ac:dyDescent="1.35">
      <c r="A74" s="41">
        <v>71</v>
      </c>
      <c r="B74" s="52" t="s">
        <v>387</v>
      </c>
      <c r="C74" s="39">
        <v>41579</v>
      </c>
      <c r="D74" s="38">
        <v>41569</v>
      </c>
      <c r="E74" s="44" t="s">
        <v>42</v>
      </c>
      <c r="F74" s="36" t="s">
        <v>737</v>
      </c>
      <c r="G74" s="36" t="s">
        <v>386</v>
      </c>
      <c r="H74" s="36" t="s">
        <v>8</v>
      </c>
      <c r="I74" s="36" t="s">
        <v>27</v>
      </c>
      <c r="J74" s="35" t="s">
        <v>27</v>
      </c>
      <c r="K74" s="42">
        <v>9269877</v>
      </c>
      <c r="L74" s="42"/>
      <c r="M74" s="33" t="s">
        <v>39</v>
      </c>
      <c r="N74" s="34">
        <f t="shared" si="1"/>
        <v>0.9</v>
      </c>
      <c r="O74" s="33">
        <v>900</v>
      </c>
      <c r="P74" s="30" t="s">
        <v>27</v>
      </c>
      <c r="Q74" s="77" t="s">
        <v>621</v>
      </c>
      <c r="R74" s="77" t="s">
        <v>634</v>
      </c>
      <c r="S74" s="47" t="s">
        <v>70</v>
      </c>
      <c r="T74" s="31">
        <v>41775</v>
      </c>
      <c r="U74" s="31"/>
      <c r="V74" s="32"/>
      <c r="W74" s="31"/>
      <c r="X74" s="31">
        <f>T74+270</f>
        <v>42045</v>
      </c>
      <c r="Y74" s="44" t="s">
        <v>381</v>
      </c>
      <c r="AG74" s="29"/>
      <c r="AH74" s="28"/>
    </row>
    <row r="75" spans="1:34" ht="123" customHeight="1" x14ac:dyDescent="1.35">
      <c r="A75" s="41">
        <v>72</v>
      </c>
      <c r="B75" s="52" t="s">
        <v>385</v>
      </c>
      <c r="C75" s="39">
        <v>41579</v>
      </c>
      <c r="D75" s="38">
        <v>41569</v>
      </c>
      <c r="E75" s="44" t="s">
        <v>42</v>
      </c>
      <c r="F75" s="36" t="s">
        <v>738</v>
      </c>
      <c r="G75" s="36" t="s">
        <v>382</v>
      </c>
      <c r="H75" s="36" t="s">
        <v>8</v>
      </c>
      <c r="I75" s="36" t="s">
        <v>27</v>
      </c>
      <c r="J75" s="35" t="s">
        <v>27</v>
      </c>
      <c r="K75" s="49" t="s">
        <v>384</v>
      </c>
      <c r="L75" s="49"/>
      <c r="M75" s="33" t="s">
        <v>39</v>
      </c>
      <c r="N75" s="34">
        <f t="shared" si="1"/>
        <v>0.9</v>
      </c>
      <c r="O75" s="33">
        <v>900</v>
      </c>
      <c r="P75" s="30" t="s">
        <v>27</v>
      </c>
      <c r="Q75" s="77" t="s">
        <v>621</v>
      </c>
      <c r="R75" s="77" t="s">
        <v>634</v>
      </c>
      <c r="S75" s="47" t="s">
        <v>70</v>
      </c>
      <c r="T75" s="31">
        <v>41775</v>
      </c>
      <c r="U75" s="31"/>
      <c r="V75" s="32"/>
      <c r="W75" s="31"/>
      <c r="X75" s="31">
        <f>T75+270</f>
        <v>42045</v>
      </c>
      <c r="Y75" s="44" t="s">
        <v>381</v>
      </c>
      <c r="AG75" s="29"/>
      <c r="AH75" s="28"/>
    </row>
    <row r="76" spans="1:34" ht="123" customHeight="1" x14ac:dyDescent="1.35">
      <c r="A76" s="41">
        <v>73</v>
      </c>
      <c r="B76" s="52" t="s">
        <v>383</v>
      </c>
      <c r="C76" s="39">
        <v>41579</v>
      </c>
      <c r="D76" s="38">
        <v>41569</v>
      </c>
      <c r="E76" s="44" t="s">
        <v>42</v>
      </c>
      <c r="F76" s="36" t="s">
        <v>739</v>
      </c>
      <c r="G76" s="36" t="s">
        <v>382</v>
      </c>
      <c r="H76" s="36" t="s">
        <v>8</v>
      </c>
      <c r="I76" s="36" t="s">
        <v>27</v>
      </c>
      <c r="J76" s="35" t="s">
        <v>27</v>
      </c>
      <c r="K76" s="33">
        <v>2046298</v>
      </c>
      <c r="L76" s="33"/>
      <c r="M76" s="33" t="s">
        <v>39</v>
      </c>
      <c r="N76" s="34">
        <f t="shared" si="1"/>
        <v>0.9</v>
      </c>
      <c r="O76" s="33">
        <v>900</v>
      </c>
      <c r="P76" s="30" t="s">
        <v>27</v>
      </c>
      <c r="Q76" s="77" t="s">
        <v>621</v>
      </c>
      <c r="R76" s="77" t="s">
        <v>634</v>
      </c>
      <c r="S76" s="47" t="s">
        <v>70</v>
      </c>
      <c r="T76" s="31">
        <v>41775</v>
      </c>
      <c r="U76" s="31"/>
      <c r="V76" s="32"/>
      <c r="W76" s="31"/>
      <c r="X76" s="31">
        <f>T76+270</f>
        <v>42045</v>
      </c>
      <c r="Y76" s="44" t="s">
        <v>381</v>
      </c>
      <c r="AG76" s="29"/>
      <c r="AH76" s="28"/>
    </row>
    <row r="77" spans="1:34" ht="123" customHeight="1" x14ac:dyDescent="1.35">
      <c r="A77" s="41">
        <v>74</v>
      </c>
      <c r="B77" s="52" t="s">
        <v>380</v>
      </c>
      <c r="C77" s="39">
        <v>41579</v>
      </c>
      <c r="D77" s="38">
        <v>41569</v>
      </c>
      <c r="E77" s="44" t="s">
        <v>42</v>
      </c>
      <c r="F77" s="36" t="s">
        <v>740</v>
      </c>
      <c r="G77" s="36" t="s">
        <v>379</v>
      </c>
      <c r="H77" s="36" t="s">
        <v>8</v>
      </c>
      <c r="I77" s="36" t="s">
        <v>27</v>
      </c>
      <c r="J77" s="35" t="s">
        <v>27</v>
      </c>
      <c r="K77" s="33">
        <v>2104803</v>
      </c>
      <c r="L77" s="33"/>
      <c r="M77" s="33" t="s">
        <v>39</v>
      </c>
      <c r="N77" s="34">
        <f t="shared" si="1"/>
        <v>0.6</v>
      </c>
      <c r="O77" s="33">
        <v>600</v>
      </c>
      <c r="P77" s="30" t="s">
        <v>27</v>
      </c>
      <c r="Q77" s="77"/>
      <c r="R77" s="77"/>
      <c r="S77" s="47" t="s">
        <v>70</v>
      </c>
      <c r="T77" s="31"/>
      <c r="U77" s="31"/>
      <c r="V77" s="32"/>
      <c r="W77" s="31"/>
      <c r="X77" s="31"/>
      <c r="Y77" s="51" t="s">
        <v>378</v>
      </c>
      <c r="AG77" s="29"/>
      <c r="AH77" s="28"/>
    </row>
    <row r="78" spans="1:34" ht="123" customHeight="1" x14ac:dyDescent="1.35">
      <c r="A78" s="41">
        <v>75</v>
      </c>
      <c r="B78" s="52" t="s">
        <v>377</v>
      </c>
      <c r="C78" s="39">
        <v>41579</v>
      </c>
      <c r="D78" s="38">
        <v>41577</v>
      </c>
      <c r="E78" s="44" t="s">
        <v>42</v>
      </c>
      <c r="F78" s="36" t="s">
        <v>686</v>
      </c>
      <c r="G78" s="36" t="s">
        <v>112</v>
      </c>
      <c r="H78" s="36" t="s">
        <v>8</v>
      </c>
      <c r="I78" s="36" t="s">
        <v>111</v>
      </c>
      <c r="J78" s="42" t="s">
        <v>110</v>
      </c>
      <c r="K78" s="33" t="s">
        <v>109</v>
      </c>
      <c r="L78" s="33"/>
      <c r="M78" s="33" t="s">
        <v>39</v>
      </c>
      <c r="N78" s="34">
        <f t="shared" si="1"/>
        <v>0.5</v>
      </c>
      <c r="O78" s="33">
        <v>500</v>
      </c>
      <c r="P78" s="30" t="s">
        <v>108</v>
      </c>
      <c r="Q78" s="77" t="s">
        <v>621</v>
      </c>
      <c r="R78" s="77" t="s">
        <v>107</v>
      </c>
      <c r="S78" s="47" t="s">
        <v>106</v>
      </c>
      <c r="T78" s="31">
        <v>41675</v>
      </c>
      <c r="U78" s="31"/>
      <c r="V78" s="32"/>
      <c r="W78" s="31">
        <v>42053</v>
      </c>
      <c r="X78" s="31"/>
      <c r="Y78" s="44"/>
      <c r="AG78" s="29"/>
      <c r="AH78" s="28"/>
    </row>
    <row r="79" spans="1:34" ht="123" customHeight="1" x14ac:dyDescent="1.35">
      <c r="A79" s="41">
        <v>76</v>
      </c>
      <c r="B79" s="52" t="s">
        <v>376</v>
      </c>
      <c r="C79" s="39">
        <v>41609</v>
      </c>
      <c r="D79" s="38">
        <v>41604</v>
      </c>
      <c r="E79" s="44" t="s">
        <v>42</v>
      </c>
      <c r="F79" s="36" t="s">
        <v>741</v>
      </c>
      <c r="G79" s="36" t="s">
        <v>375</v>
      </c>
      <c r="H79" s="36" t="s">
        <v>8</v>
      </c>
      <c r="I79" s="36" t="s">
        <v>27</v>
      </c>
      <c r="J79" s="35" t="s">
        <v>27</v>
      </c>
      <c r="K79" s="33" t="s">
        <v>374</v>
      </c>
      <c r="L79" s="33"/>
      <c r="M79" s="33" t="s">
        <v>39</v>
      </c>
      <c r="N79" s="34">
        <f t="shared" si="1"/>
        <v>0.9</v>
      </c>
      <c r="O79" s="33">
        <v>900</v>
      </c>
      <c r="P79" s="30" t="s">
        <v>27</v>
      </c>
      <c r="Q79" s="77" t="s">
        <v>618</v>
      </c>
      <c r="R79" s="77" t="s">
        <v>644</v>
      </c>
      <c r="S79" s="47" t="s">
        <v>373</v>
      </c>
      <c r="T79" s="31"/>
      <c r="U79" s="31"/>
      <c r="V79" s="32"/>
      <c r="W79" s="31"/>
      <c r="X79" s="31"/>
      <c r="Y79" s="55" t="s">
        <v>372</v>
      </c>
      <c r="AG79" s="29"/>
      <c r="AH79" s="28"/>
    </row>
    <row r="80" spans="1:34" ht="123" customHeight="1" x14ac:dyDescent="1.35">
      <c r="A80" s="41">
        <v>77</v>
      </c>
      <c r="B80" s="52" t="s">
        <v>371</v>
      </c>
      <c r="C80" s="39">
        <v>41609</v>
      </c>
      <c r="D80" s="38">
        <v>41604</v>
      </c>
      <c r="E80" s="54" t="s">
        <v>42</v>
      </c>
      <c r="F80" s="36" t="s">
        <v>742</v>
      </c>
      <c r="G80" s="36" t="s">
        <v>28</v>
      </c>
      <c r="H80" s="42" t="s">
        <v>9</v>
      </c>
      <c r="I80" s="36" t="s">
        <v>27</v>
      </c>
      <c r="J80" s="35" t="s">
        <v>27</v>
      </c>
      <c r="K80" s="33">
        <v>9299085</v>
      </c>
      <c r="L80" s="33"/>
      <c r="M80" s="33" t="s">
        <v>19</v>
      </c>
      <c r="N80" s="34">
        <f t="shared" si="1"/>
        <v>7.0000000000000001E-3</v>
      </c>
      <c r="O80" s="33">
        <v>7</v>
      </c>
      <c r="P80" s="30" t="s">
        <v>27</v>
      </c>
      <c r="Q80" s="77" t="s">
        <v>618</v>
      </c>
      <c r="R80" s="77" t="s">
        <v>625</v>
      </c>
      <c r="S80" s="47">
        <v>25819</v>
      </c>
      <c r="T80" s="31">
        <v>41618</v>
      </c>
      <c r="U80" s="31"/>
      <c r="V80" s="32"/>
      <c r="W80" s="31"/>
      <c r="X80" s="31">
        <f>T80+270</f>
        <v>41888</v>
      </c>
      <c r="Y80" s="47"/>
      <c r="AG80" s="29"/>
      <c r="AH80" s="28"/>
    </row>
    <row r="81" spans="1:34" ht="123" customHeight="1" x14ac:dyDescent="1.35">
      <c r="A81" s="41">
        <v>78</v>
      </c>
      <c r="B81" s="52" t="s">
        <v>370</v>
      </c>
      <c r="C81" s="39">
        <v>41609</v>
      </c>
      <c r="D81" s="38">
        <v>41604</v>
      </c>
      <c r="E81" s="54" t="s">
        <v>42</v>
      </c>
      <c r="F81" s="36" t="s">
        <v>743</v>
      </c>
      <c r="G81" s="36" t="s">
        <v>335</v>
      </c>
      <c r="H81" s="36" t="s">
        <v>23</v>
      </c>
      <c r="I81" s="36" t="s">
        <v>200</v>
      </c>
      <c r="J81" s="35" t="s">
        <v>200</v>
      </c>
      <c r="K81" s="33">
        <v>2332215</v>
      </c>
      <c r="L81" s="33"/>
      <c r="M81" s="33" t="s">
        <v>39</v>
      </c>
      <c r="N81" s="34">
        <f t="shared" si="1"/>
        <v>2.1</v>
      </c>
      <c r="O81" s="33">
        <v>2100</v>
      </c>
      <c r="P81" s="30" t="s">
        <v>199</v>
      </c>
      <c r="Q81" s="77" t="s">
        <v>628</v>
      </c>
      <c r="R81" s="77">
        <v>3010</v>
      </c>
      <c r="S81" s="47">
        <v>3598</v>
      </c>
      <c r="T81" s="31">
        <v>41648</v>
      </c>
      <c r="U81" s="31"/>
      <c r="V81" s="32"/>
      <c r="W81" s="31"/>
      <c r="X81" s="31">
        <f>T81+270</f>
        <v>41918</v>
      </c>
      <c r="Y81" s="47"/>
      <c r="AG81" s="29"/>
      <c r="AH81" s="28"/>
    </row>
    <row r="82" spans="1:34" ht="123" customHeight="1" x14ac:dyDescent="1.35">
      <c r="A82" s="41">
        <v>79</v>
      </c>
      <c r="B82" s="52" t="s">
        <v>369</v>
      </c>
      <c r="C82" s="39">
        <v>41609</v>
      </c>
      <c r="D82" s="38">
        <v>41628</v>
      </c>
      <c r="E82" s="54" t="s">
        <v>42</v>
      </c>
      <c r="F82" s="36" t="s">
        <v>744</v>
      </c>
      <c r="G82" s="36" t="s">
        <v>368</v>
      </c>
      <c r="H82" s="42" t="s">
        <v>9</v>
      </c>
      <c r="I82" s="36" t="s">
        <v>63</v>
      </c>
      <c r="J82" s="35" t="s">
        <v>52</v>
      </c>
      <c r="K82" s="33">
        <v>5322555</v>
      </c>
      <c r="L82" s="33"/>
      <c r="M82" s="33" t="s">
        <v>19</v>
      </c>
      <c r="N82" s="34">
        <f t="shared" si="1"/>
        <v>5.0000000000000001E-3</v>
      </c>
      <c r="O82" s="33">
        <v>5</v>
      </c>
      <c r="P82" s="30" t="s">
        <v>56</v>
      </c>
      <c r="Q82" s="77" t="s">
        <v>621</v>
      </c>
      <c r="R82" s="77" t="s">
        <v>651</v>
      </c>
      <c r="S82" s="47">
        <v>21532</v>
      </c>
      <c r="T82" s="31">
        <v>41633</v>
      </c>
      <c r="U82" s="31"/>
      <c r="V82" s="32"/>
      <c r="W82" s="31"/>
      <c r="X82" s="31">
        <f>T82+270</f>
        <v>41903</v>
      </c>
      <c r="Y82" s="47"/>
      <c r="AG82" s="29"/>
      <c r="AH82" s="28"/>
    </row>
    <row r="83" spans="1:34" ht="123" customHeight="1" x14ac:dyDescent="1.35">
      <c r="A83" s="41">
        <v>80</v>
      </c>
      <c r="B83" s="52" t="s">
        <v>367</v>
      </c>
      <c r="C83" s="39">
        <v>41639</v>
      </c>
      <c r="D83" s="38">
        <v>41634</v>
      </c>
      <c r="E83" s="54" t="s">
        <v>42</v>
      </c>
      <c r="F83" s="36" t="s">
        <v>745</v>
      </c>
      <c r="G83" s="36" t="s">
        <v>366</v>
      </c>
      <c r="H83" s="36" t="s">
        <v>23</v>
      </c>
      <c r="I83" s="36" t="s">
        <v>74</v>
      </c>
      <c r="J83" s="35" t="s">
        <v>33</v>
      </c>
      <c r="K83" s="33">
        <v>7530271</v>
      </c>
      <c r="L83" s="33"/>
      <c r="M83" s="33" t="s">
        <v>19</v>
      </c>
      <c r="N83" s="34">
        <f t="shared" si="1"/>
        <v>0.4</v>
      </c>
      <c r="O83" s="33">
        <v>400</v>
      </c>
      <c r="P83" s="30" t="s">
        <v>73</v>
      </c>
      <c r="Q83" s="77">
        <v>5</v>
      </c>
      <c r="R83" s="77" t="s">
        <v>652</v>
      </c>
      <c r="S83" s="47">
        <v>12495</v>
      </c>
      <c r="T83" s="31">
        <v>41635</v>
      </c>
      <c r="U83" s="31"/>
      <c r="V83" s="32"/>
      <c r="W83" s="31"/>
      <c r="X83" s="31">
        <f>T83+270</f>
        <v>41905</v>
      </c>
      <c r="Y83" s="47"/>
      <c r="AG83" s="29"/>
      <c r="AH83" s="28"/>
    </row>
    <row r="84" spans="1:34" ht="123" customHeight="1" x14ac:dyDescent="1.35">
      <c r="A84" s="41">
        <v>81</v>
      </c>
      <c r="B84" s="52" t="s">
        <v>364</v>
      </c>
      <c r="C84" s="39">
        <v>41640</v>
      </c>
      <c r="D84" s="38">
        <v>41642</v>
      </c>
      <c r="E84" s="44" t="s">
        <v>42</v>
      </c>
      <c r="F84" s="36" t="s">
        <v>746</v>
      </c>
      <c r="G84" s="36" t="s">
        <v>344</v>
      </c>
      <c r="H84" s="36" t="s">
        <v>8</v>
      </c>
      <c r="I84" s="36" t="s">
        <v>27</v>
      </c>
      <c r="J84" s="35" t="s">
        <v>27</v>
      </c>
      <c r="K84" s="33">
        <v>9247306</v>
      </c>
      <c r="L84" s="33"/>
      <c r="M84" s="33" t="s">
        <v>39</v>
      </c>
      <c r="N84" s="34">
        <f t="shared" si="1"/>
        <v>2.5</v>
      </c>
      <c r="O84" s="33">
        <v>2500</v>
      </c>
      <c r="P84" s="30" t="s">
        <v>27</v>
      </c>
      <c r="Q84" s="77" t="s">
        <v>621</v>
      </c>
      <c r="R84" s="77" t="s">
        <v>653</v>
      </c>
      <c r="S84" s="47">
        <v>25830</v>
      </c>
      <c r="T84" s="31"/>
      <c r="U84" s="31"/>
      <c r="V84" s="32"/>
      <c r="W84" s="31"/>
      <c r="X84" s="31"/>
      <c r="Y84" s="55" t="s">
        <v>363</v>
      </c>
      <c r="AG84" s="29"/>
      <c r="AH84" s="28"/>
    </row>
    <row r="85" spans="1:34" ht="151.5" customHeight="1" x14ac:dyDescent="1.35">
      <c r="A85" s="41">
        <v>82</v>
      </c>
      <c r="B85" s="52" t="s">
        <v>362</v>
      </c>
      <c r="C85" s="39">
        <v>41671</v>
      </c>
      <c r="D85" s="38">
        <v>41669</v>
      </c>
      <c r="E85" s="44" t="s">
        <v>42</v>
      </c>
      <c r="F85" s="36" t="s">
        <v>747</v>
      </c>
      <c r="G85" s="36" t="s">
        <v>361</v>
      </c>
      <c r="H85" s="42" t="s">
        <v>9</v>
      </c>
      <c r="I85" s="36" t="s">
        <v>360</v>
      </c>
      <c r="J85" s="35" t="s">
        <v>110</v>
      </c>
      <c r="K85" s="33">
        <v>8112275</v>
      </c>
      <c r="L85" s="33"/>
      <c r="M85" s="33" t="s">
        <v>19</v>
      </c>
      <c r="N85" s="34">
        <f t="shared" si="1"/>
        <v>0.35</v>
      </c>
      <c r="O85" s="33">
        <v>350</v>
      </c>
      <c r="P85" s="30" t="s">
        <v>359</v>
      </c>
      <c r="Q85" s="77" t="s">
        <v>621</v>
      </c>
      <c r="R85" s="77">
        <v>29099</v>
      </c>
      <c r="S85" s="47">
        <v>29493</v>
      </c>
      <c r="T85" s="31">
        <v>41731</v>
      </c>
      <c r="U85" s="31"/>
      <c r="V85" s="32"/>
      <c r="W85" s="31"/>
      <c r="X85" s="31">
        <f>T85+270</f>
        <v>42001</v>
      </c>
      <c r="Y85" s="47"/>
      <c r="AG85" s="29"/>
      <c r="AH85" s="28"/>
    </row>
    <row r="86" spans="1:34" ht="140.25" customHeight="1" x14ac:dyDescent="1.35">
      <c r="A86" s="41">
        <v>83</v>
      </c>
      <c r="B86" s="52" t="s">
        <v>358</v>
      </c>
      <c r="C86" s="39">
        <v>41671</v>
      </c>
      <c r="D86" s="38">
        <v>41681</v>
      </c>
      <c r="E86" s="44" t="s">
        <v>42</v>
      </c>
      <c r="F86" s="36" t="s">
        <v>748</v>
      </c>
      <c r="G86" s="36" t="s">
        <v>58</v>
      </c>
      <c r="H86" s="36" t="s">
        <v>8</v>
      </c>
      <c r="I86" s="36" t="s">
        <v>57</v>
      </c>
      <c r="J86" s="35" t="s">
        <v>52</v>
      </c>
      <c r="K86" s="33">
        <v>5260450</v>
      </c>
      <c r="L86" s="33"/>
      <c r="M86" s="33" t="s">
        <v>39</v>
      </c>
      <c r="N86" s="34">
        <f t="shared" si="1"/>
        <v>1</v>
      </c>
      <c r="O86" s="33">
        <v>1000</v>
      </c>
      <c r="P86" s="30" t="s">
        <v>56</v>
      </c>
      <c r="Q86" s="77" t="s">
        <v>618</v>
      </c>
      <c r="R86" s="77" t="s">
        <v>654</v>
      </c>
      <c r="S86" s="47">
        <v>20133</v>
      </c>
      <c r="T86" s="31"/>
      <c r="U86" s="31"/>
      <c r="V86" s="32"/>
      <c r="W86" s="31"/>
      <c r="X86" s="31"/>
      <c r="Y86" s="54" t="s">
        <v>357</v>
      </c>
      <c r="AG86" s="29"/>
      <c r="AH86" s="28"/>
    </row>
    <row r="87" spans="1:34" ht="123" customHeight="1" x14ac:dyDescent="1.35">
      <c r="A87" s="41">
        <v>84</v>
      </c>
      <c r="B87" s="52" t="s">
        <v>356</v>
      </c>
      <c r="C87" s="39">
        <v>41699</v>
      </c>
      <c r="D87" s="38">
        <v>41703</v>
      </c>
      <c r="E87" s="44" t="s">
        <v>42</v>
      </c>
      <c r="F87" s="36" t="s">
        <v>749</v>
      </c>
      <c r="G87" s="36" t="s">
        <v>331</v>
      </c>
      <c r="H87" s="42" t="s">
        <v>9</v>
      </c>
      <c r="I87" s="36" t="s">
        <v>34</v>
      </c>
      <c r="J87" s="35" t="s">
        <v>33</v>
      </c>
      <c r="K87" s="33">
        <v>7419937</v>
      </c>
      <c r="L87" s="33"/>
      <c r="M87" s="33" t="s">
        <v>39</v>
      </c>
      <c r="N87" s="34">
        <f t="shared" si="1"/>
        <v>0.2</v>
      </c>
      <c r="O87" s="33">
        <v>200</v>
      </c>
      <c r="P87" s="30" t="s">
        <v>32</v>
      </c>
      <c r="Q87" s="77" t="s">
        <v>655</v>
      </c>
      <c r="R87" s="77" t="s">
        <v>355</v>
      </c>
      <c r="S87" s="47" t="s">
        <v>70</v>
      </c>
      <c r="T87" s="31">
        <v>41745</v>
      </c>
      <c r="U87" s="31"/>
      <c r="V87" s="32"/>
      <c r="W87" s="31"/>
      <c r="X87" s="31">
        <v>41864</v>
      </c>
      <c r="Y87" s="30" t="s">
        <v>225</v>
      </c>
      <c r="AG87" s="29"/>
      <c r="AH87" s="28"/>
    </row>
    <row r="88" spans="1:34" ht="123" customHeight="1" x14ac:dyDescent="1.35">
      <c r="A88" s="41">
        <v>85</v>
      </c>
      <c r="B88" s="52" t="s">
        <v>354</v>
      </c>
      <c r="C88" s="39">
        <v>41699</v>
      </c>
      <c r="D88" s="38">
        <v>41705</v>
      </c>
      <c r="E88" s="44" t="s">
        <v>42</v>
      </c>
      <c r="F88" s="36" t="s">
        <v>750</v>
      </c>
      <c r="G88" s="36" t="s">
        <v>297</v>
      </c>
      <c r="H88" s="36" t="s">
        <v>23</v>
      </c>
      <c r="I88" s="36" t="s">
        <v>21</v>
      </c>
      <c r="J88" s="35" t="s">
        <v>21</v>
      </c>
      <c r="K88" s="33">
        <v>4763833</v>
      </c>
      <c r="L88" s="33"/>
      <c r="M88" s="33" t="s">
        <v>39</v>
      </c>
      <c r="N88" s="34">
        <f t="shared" si="1"/>
        <v>4</v>
      </c>
      <c r="O88" s="33">
        <v>4000</v>
      </c>
      <c r="P88" s="30" t="s">
        <v>221</v>
      </c>
      <c r="Q88" s="77" t="s">
        <v>618</v>
      </c>
      <c r="R88" s="77" t="s">
        <v>656</v>
      </c>
      <c r="S88" s="47" t="s">
        <v>296</v>
      </c>
      <c r="T88" s="31">
        <v>41753</v>
      </c>
      <c r="U88" s="31"/>
      <c r="V88" s="32"/>
      <c r="W88" s="31"/>
      <c r="X88" s="31">
        <v>41913</v>
      </c>
      <c r="Y88" s="30" t="s">
        <v>225</v>
      </c>
      <c r="AG88" s="29"/>
      <c r="AH88" s="28"/>
    </row>
    <row r="89" spans="1:34" ht="123" customHeight="1" x14ac:dyDescent="1.35">
      <c r="A89" s="41">
        <v>86</v>
      </c>
      <c r="B89" s="52" t="s">
        <v>353</v>
      </c>
      <c r="C89" s="39">
        <v>41730</v>
      </c>
      <c r="D89" s="38">
        <v>41731</v>
      </c>
      <c r="E89" s="44" t="s">
        <v>42</v>
      </c>
      <c r="F89" s="36" t="s">
        <v>746</v>
      </c>
      <c r="G89" s="36" t="s">
        <v>344</v>
      </c>
      <c r="H89" s="36" t="s">
        <v>8</v>
      </c>
      <c r="I89" s="36" t="s">
        <v>27</v>
      </c>
      <c r="J89" s="35" t="s">
        <v>27</v>
      </c>
      <c r="K89" s="33">
        <v>9247306</v>
      </c>
      <c r="L89" s="33"/>
      <c r="M89" s="33" t="s">
        <v>39</v>
      </c>
      <c r="N89" s="34">
        <f t="shared" si="1"/>
        <v>2.5</v>
      </c>
      <c r="O89" s="33">
        <v>2500</v>
      </c>
      <c r="P89" s="30" t="s">
        <v>27</v>
      </c>
      <c r="Q89" s="77" t="s">
        <v>621</v>
      </c>
      <c r="R89" s="77" t="s">
        <v>653</v>
      </c>
      <c r="S89" s="47">
        <v>25830</v>
      </c>
      <c r="T89" s="31"/>
      <c r="U89" s="31"/>
      <c r="V89" s="32"/>
      <c r="W89" s="31"/>
      <c r="X89" s="31"/>
      <c r="Y89" s="53" t="s">
        <v>352</v>
      </c>
      <c r="AG89" s="29"/>
      <c r="AH89" s="28"/>
    </row>
    <row r="90" spans="1:34" ht="123" customHeight="1" x14ac:dyDescent="1.35">
      <c r="A90" s="41">
        <v>87</v>
      </c>
      <c r="B90" s="52" t="s">
        <v>351</v>
      </c>
      <c r="C90" s="39">
        <v>41730</v>
      </c>
      <c r="D90" s="38">
        <v>41732</v>
      </c>
      <c r="E90" s="44" t="s">
        <v>42</v>
      </c>
      <c r="F90" s="36" t="s">
        <v>751</v>
      </c>
      <c r="G90" s="36" t="s">
        <v>213</v>
      </c>
      <c r="H90" s="42" t="s">
        <v>9</v>
      </c>
      <c r="I90" s="36" t="s">
        <v>111</v>
      </c>
      <c r="J90" s="35" t="s">
        <v>52</v>
      </c>
      <c r="K90" s="33">
        <v>7037090</v>
      </c>
      <c r="L90" s="33"/>
      <c r="M90" s="33" t="s">
        <v>39</v>
      </c>
      <c r="N90" s="34">
        <f t="shared" si="1"/>
        <v>1</v>
      </c>
      <c r="O90" s="33">
        <v>1000</v>
      </c>
      <c r="P90" s="30" t="s">
        <v>51</v>
      </c>
      <c r="Q90" s="77">
        <v>1</v>
      </c>
      <c r="R90" s="77" t="s">
        <v>212</v>
      </c>
      <c r="S90" s="47">
        <v>22275</v>
      </c>
      <c r="T90" s="31">
        <v>41796</v>
      </c>
      <c r="U90" s="31"/>
      <c r="V90" s="32"/>
      <c r="W90" s="31"/>
      <c r="X90" s="31">
        <v>42058</v>
      </c>
      <c r="Y90" s="30" t="s">
        <v>225</v>
      </c>
      <c r="AG90" s="29"/>
      <c r="AH90" s="28"/>
    </row>
    <row r="91" spans="1:34" ht="123" customHeight="1" x14ac:dyDescent="1.35">
      <c r="A91" s="41">
        <v>88</v>
      </c>
      <c r="B91" s="52" t="s">
        <v>350</v>
      </c>
      <c r="C91" s="39">
        <v>41758</v>
      </c>
      <c r="D91" s="38">
        <v>41733</v>
      </c>
      <c r="E91" s="44" t="s">
        <v>42</v>
      </c>
      <c r="F91" s="42" t="s">
        <v>712</v>
      </c>
      <c r="G91" s="36" t="s">
        <v>115</v>
      </c>
      <c r="H91" s="36" t="s">
        <v>8</v>
      </c>
      <c r="I91" s="36" t="s">
        <v>27</v>
      </c>
      <c r="J91" s="33" t="s">
        <v>27</v>
      </c>
      <c r="K91" s="33">
        <v>9227883</v>
      </c>
      <c r="L91" s="33"/>
      <c r="M91" s="33" t="s">
        <v>39</v>
      </c>
      <c r="N91" s="34">
        <f t="shared" si="1"/>
        <v>0.8</v>
      </c>
      <c r="O91" s="33">
        <v>800</v>
      </c>
      <c r="P91" s="30" t="s">
        <v>27</v>
      </c>
      <c r="Q91" s="77" t="s">
        <v>618</v>
      </c>
      <c r="R91" s="77" t="s">
        <v>644</v>
      </c>
      <c r="S91" s="47" t="s">
        <v>114</v>
      </c>
      <c r="T91" s="31">
        <v>41759</v>
      </c>
      <c r="U91" s="31"/>
      <c r="V91" s="32"/>
      <c r="W91" s="31"/>
      <c r="X91" s="31">
        <v>41835</v>
      </c>
      <c r="Y91" s="30" t="s">
        <v>225</v>
      </c>
      <c r="AG91" s="29"/>
      <c r="AH91" s="28"/>
    </row>
    <row r="92" spans="1:34" ht="123" customHeight="1" x14ac:dyDescent="1.35">
      <c r="A92" s="41">
        <v>89</v>
      </c>
      <c r="B92" s="52" t="s">
        <v>349</v>
      </c>
      <c r="C92" s="39">
        <v>41730</v>
      </c>
      <c r="D92" s="38">
        <v>41736</v>
      </c>
      <c r="E92" s="44" t="s">
        <v>42</v>
      </c>
      <c r="F92" s="36" t="s">
        <v>748</v>
      </c>
      <c r="G92" s="36" t="s">
        <v>58</v>
      </c>
      <c r="H92" s="36" t="s">
        <v>8</v>
      </c>
      <c r="I92" s="36" t="s">
        <v>57</v>
      </c>
      <c r="J92" s="35" t="s">
        <v>52</v>
      </c>
      <c r="K92" s="33">
        <v>5260450</v>
      </c>
      <c r="L92" s="33"/>
      <c r="M92" s="33" t="s">
        <v>39</v>
      </c>
      <c r="N92" s="34">
        <f t="shared" si="1"/>
        <v>1</v>
      </c>
      <c r="O92" s="33">
        <v>1000</v>
      </c>
      <c r="P92" s="30" t="s">
        <v>56</v>
      </c>
      <c r="Q92" s="77" t="s">
        <v>618</v>
      </c>
      <c r="R92" s="77" t="s">
        <v>654</v>
      </c>
      <c r="S92" s="47">
        <v>20133</v>
      </c>
      <c r="T92" s="31">
        <v>41789</v>
      </c>
      <c r="U92" s="31"/>
      <c r="V92" s="32"/>
      <c r="W92" s="31">
        <v>41950</v>
      </c>
      <c r="X92" s="31"/>
      <c r="Y92" s="30"/>
      <c r="AG92" s="29"/>
      <c r="AH92" s="28"/>
    </row>
    <row r="93" spans="1:34" ht="123" customHeight="1" x14ac:dyDescent="1.35">
      <c r="A93" s="41">
        <v>90</v>
      </c>
      <c r="B93" s="52" t="s">
        <v>348</v>
      </c>
      <c r="C93" s="39">
        <v>41788</v>
      </c>
      <c r="D93" s="38">
        <v>41758</v>
      </c>
      <c r="E93" s="44" t="s">
        <v>42</v>
      </c>
      <c r="F93" s="36" t="s">
        <v>686</v>
      </c>
      <c r="G93" s="36" t="s">
        <v>75</v>
      </c>
      <c r="H93" s="42" t="s">
        <v>9</v>
      </c>
      <c r="I93" s="36" t="s">
        <v>74</v>
      </c>
      <c r="J93" s="35" t="s">
        <v>33</v>
      </c>
      <c r="K93" s="33">
        <v>5845305</v>
      </c>
      <c r="L93" s="33"/>
      <c r="M93" s="33" t="s">
        <v>19</v>
      </c>
      <c r="N93" s="34">
        <f t="shared" si="1"/>
        <v>0.01</v>
      </c>
      <c r="O93" s="33">
        <v>10</v>
      </c>
      <c r="P93" s="30" t="s">
        <v>73</v>
      </c>
      <c r="Q93" s="77">
        <v>5</v>
      </c>
      <c r="R93" s="77" t="s">
        <v>657</v>
      </c>
      <c r="S93" s="47">
        <v>11490</v>
      </c>
      <c r="T93" s="31">
        <v>41789</v>
      </c>
      <c r="U93" s="31"/>
      <c r="V93" s="32"/>
      <c r="W93" s="31"/>
      <c r="X93" s="31">
        <f>T93+270</f>
        <v>42059</v>
      </c>
      <c r="Y93" s="30"/>
      <c r="AG93" s="29"/>
      <c r="AH93" s="28"/>
    </row>
    <row r="94" spans="1:34" ht="123" customHeight="1" x14ac:dyDescent="1.35">
      <c r="A94" s="41">
        <v>91</v>
      </c>
      <c r="B94" s="42" t="s">
        <v>347</v>
      </c>
      <c r="C94" s="39">
        <v>41795</v>
      </c>
      <c r="D94" s="38">
        <v>41765</v>
      </c>
      <c r="E94" s="44" t="s">
        <v>42</v>
      </c>
      <c r="F94" s="36" t="s">
        <v>752</v>
      </c>
      <c r="G94" s="36" t="s">
        <v>261</v>
      </c>
      <c r="H94" s="42" t="s">
        <v>9</v>
      </c>
      <c r="I94" s="36" t="s">
        <v>259</v>
      </c>
      <c r="J94" s="33" t="s">
        <v>260</v>
      </c>
      <c r="K94" s="33">
        <v>2659189</v>
      </c>
      <c r="L94" s="33"/>
      <c r="M94" s="33" t="s">
        <v>19</v>
      </c>
      <c r="N94" s="34">
        <f t="shared" si="1"/>
        <v>7.1999999999999995E-2</v>
      </c>
      <c r="O94" s="33">
        <v>72</v>
      </c>
      <c r="P94" s="30" t="s">
        <v>259</v>
      </c>
      <c r="Q94" s="77" t="s">
        <v>621</v>
      </c>
      <c r="R94" s="77" t="s">
        <v>658</v>
      </c>
      <c r="S94" s="47">
        <v>9381</v>
      </c>
      <c r="T94" s="31">
        <v>41796</v>
      </c>
      <c r="U94" s="31"/>
      <c r="V94" s="32"/>
      <c r="W94" s="31"/>
      <c r="X94" s="31">
        <v>41971</v>
      </c>
      <c r="Y94" s="30" t="s">
        <v>225</v>
      </c>
      <c r="AG94" s="29"/>
      <c r="AH94" s="28"/>
    </row>
    <row r="95" spans="1:34" ht="123" customHeight="1" x14ac:dyDescent="1.35">
      <c r="A95" s="41">
        <v>92</v>
      </c>
      <c r="B95" s="42" t="s">
        <v>346</v>
      </c>
      <c r="C95" s="39">
        <v>42230</v>
      </c>
      <c r="D95" s="38">
        <v>41789</v>
      </c>
      <c r="E95" s="44" t="s">
        <v>42</v>
      </c>
      <c r="F95" s="36" t="s">
        <v>753</v>
      </c>
      <c r="G95" s="36" t="s">
        <v>205</v>
      </c>
      <c r="H95" s="36" t="s">
        <v>23</v>
      </c>
      <c r="I95" s="36" t="s">
        <v>57</v>
      </c>
      <c r="J95" s="33" t="s">
        <v>52</v>
      </c>
      <c r="K95" s="33">
        <v>5276650</v>
      </c>
      <c r="L95" s="33"/>
      <c r="M95" s="33" t="s">
        <v>39</v>
      </c>
      <c r="N95" s="34">
        <f t="shared" si="1"/>
        <v>4</v>
      </c>
      <c r="O95" s="33">
        <v>4000</v>
      </c>
      <c r="P95" s="30" t="s">
        <v>204</v>
      </c>
      <c r="Q95" s="77" t="s">
        <v>618</v>
      </c>
      <c r="R95" s="77" t="s">
        <v>659</v>
      </c>
      <c r="S95" s="47">
        <v>20150</v>
      </c>
      <c r="T95" s="31">
        <v>41866</v>
      </c>
      <c r="U95" s="31"/>
      <c r="V95" s="32"/>
      <c r="W95" s="31"/>
      <c r="X95" s="31">
        <f>T95+270</f>
        <v>42136</v>
      </c>
      <c r="Y95" s="30"/>
      <c r="AG95" s="29"/>
      <c r="AH95" s="28"/>
    </row>
    <row r="96" spans="1:34" ht="123" customHeight="1" x14ac:dyDescent="1.35">
      <c r="A96" s="41">
        <v>93</v>
      </c>
      <c r="B96" s="42" t="s">
        <v>345</v>
      </c>
      <c r="C96" s="39">
        <v>41865</v>
      </c>
      <c r="D96" s="38">
        <v>41792</v>
      </c>
      <c r="E96" s="44" t="s">
        <v>42</v>
      </c>
      <c r="F96" s="36" t="s">
        <v>746</v>
      </c>
      <c r="G96" s="36" t="s">
        <v>344</v>
      </c>
      <c r="H96" s="36" t="s">
        <v>8</v>
      </c>
      <c r="I96" s="36" t="s">
        <v>27</v>
      </c>
      <c r="J96" s="33" t="s">
        <v>27</v>
      </c>
      <c r="K96" s="33">
        <v>9247306</v>
      </c>
      <c r="L96" s="33"/>
      <c r="M96" s="33" t="s">
        <v>39</v>
      </c>
      <c r="N96" s="34">
        <f t="shared" si="1"/>
        <v>2.5</v>
      </c>
      <c r="O96" s="33">
        <v>2500</v>
      </c>
      <c r="P96" s="30" t="s">
        <v>27</v>
      </c>
      <c r="Q96" s="77" t="s">
        <v>621</v>
      </c>
      <c r="R96" s="77" t="s">
        <v>653</v>
      </c>
      <c r="S96" s="47">
        <v>25830</v>
      </c>
      <c r="T96" s="31">
        <v>41866</v>
      </c>
      <c r="U96" s="31"/>
      <c r="V96" s="32"/>
      <c r="W96" s="31"/>
      <c r="X96" s="31">
        <f>T96+270</f>
        <v>42136</v>
      </c>
      <c r="Y96" s="30"/>
      <c r="AG96" s="29"/>
      <c r="AH96" s="28"/>
    </row>
    <row r="97" spans="1:34" ht="123" customHeight="1" x14ac:dyDescent="1.35">
      <c r="A97" s="41">
        <v>94</v>
      </c>
      <c r="B97" s="42" t="s">
        <v>343</v>
      </c>
      <c r="C97" s="39">
        <v>41816</v>
      </c>
      <c r="D97" s="38">
        <v>41808</v>
      </c>
      <c r="E97" s="44" t="s">
        <v>42</v>
      </c>
      <c r="F97" s="42" t="s">
        <v>715</v>
      </c>
      <c r="G97" s="36" t="s">
        <v>342</v>
      </c>
      <c r="H97" s="36" t="s">
        <v>23</v>
      </c>
      <c r="I97" s="36" t="s">
        <v>259</v>
      </c>
      <c r="J97" s="33" t="s">
        <v>200</v>
      </c>
      <c r="K97" s="33">
        <v>2332291</v>
      </c>
      <c r="L97" s="33"/>
      <c r="M97" s="33" t="s">
        <v>19</v>
      </c>
      <c r="N97" s="34">
        <f t="shared" si="1"/>
        <v>0.52700000000000002</v>
      </c>
      <c r="O97" s="33">
        <v>527</v>
      </c>
      <c r="P97" s="30" t="s">
        <v>259</v>
      </c>
      <c r="Q97" s="77" t="s">
        <v>618</v>
      </c>
      <c r="R97" s="77" t="s">
        <v>646</v>
      </c>
      <c r="S97" s="47" t="s">
        <v>341</v>
      </c>
      <c r="T97" s="31">
        <v>41820</v>
      </c>
      <c r="U97" s="31"/>
      <c r="V97" s="32"/>
      <c r="W97" s="31"/>
      <c r="X97" s="31">
        <f>T97+270</f>
        <v>42090</v>
      </c>
      <c r="Y97" s="47"/>
      <c r="AG97" s="29"/>
      <c r="AH97" s="28"/>
    </row>
    <row r="98" spans="1:34" ht="123" customHeight="1" x14ac:dyDescent="1.35">
      <c r="A98" s="41">
        <v>95</v>
      </c>
      <c r="B98" s="42" t="s">
        <v>340</v>
      </c>
      <c r="C98" s="39">
        <v>41816</v>
      </c>
      <c r="D98" s="38">
        <v>41808</v>
      </c>
      <c r="E98" s="44" t="s">
        <v>42</v>
      </c>
      <c r="F98" s="36" t="s">
        <v>703</v>
      </c>
      <c r="G98" s="36" t="s">
        <v>339</v>
      </c>
      <c r="H98" s="36" t="s">
        <v>23</v>
      </c>
      <c r="I98" s="36" t="s">
        <v>200</v>
      </c>
      <c r="J98" s="33" t="s">
        <v>200</v>
      </c>
      <c r="K98" s="33">
        <v>2332219</v>
      </c>
      <c r="L98" s="33"/>
      <c r="M98" s="33" t="s">
        <v>19</v>
      </c>
      <c r="N98" s="34">
        <f t="shared" si="1"/>
        <v>0.33</v>
      </c>
      <c r="O98" s="33">
        <v>330</v>
      </c>
      <c r="P98" s="30" t="s">
        <v>338</v>
      </c>
      <c r="Q98" s="77">
        <v>1</v>
      </c>
      <c r="R98" s="77" t="s">
        <v>637</v>
      </c>
      <c r="S98" s="47" t="s">
        <v>337</v>
      </c>
      <c r="T98" s="31">
        <v>41820</v>
      </c>
      <c r="U98" s="31"/>
      <c r="V98" s="32"/>
      <c r="W98" s="31"/>
      <c r="X98" s="31">
        <f>T98+270</f>
        <v>42090</v>
      </c>
      <c r="Y98" s="47"/>
      <c r="AG98" s="29"/>
      <c r="AH98" s="28"/>
    </row>
    <row r="99" spans="1:34" ht="123" customHeight="1" x14ac:dyDescent="1.35">
      <c r="A99" s="41">
        <v>96</v>
      </c>
      <c r="B99" s="42" t="s">
        <v>336</v>
      </c>
      <c r="C99" s="39">
        <v>41837</v>
      </c>
      <c r="D99" s="38">
        <v>41831</v>
      </c>
      <c r="E99" s="37" t="s">
        <v>187</v>
      </c>
      <c r="F99" s="36" t="s">
        <v>743</v>
      </c>
      <c r="G99" s="36" t="s">
        <v>335</v>
      </c>
      <c r="H99" s="36" t="s">
        <v>23</v>
      </c>
      <c r="I99" s="36" t="s">
        <v>200</v>
      </c>
      <c r="J99" s="33" t="s">
        <v>200</v>
      </c>
      <c r="K99" s="33">
        <v>2332215</v>
      </c>
      <c r="L99" s="33"/>
      <c r="M99" s="33" t="s">
        <v>39</v>
      </c>
      <c r="N99" s="34">
        <f t="shared" si="1"/>
        <v>2.0219999999999998</v>
      </c>
      <c r="O99" s="33">
        <v>2022</v>
      </c>
      <c r="P99" s="30" t="s">
        <v>199</v>
      </c>
      <c r="Q99" s="77">
        <v>2</v>
      </c>
      <c r="R99" s="77">
        <v>3010</v>
      </c>
      <c r="S99" s="47">
        <v>3598</v>
      </c>
      <c r="T99" s="31">
        <v>41838</v>
      </c>
      <c r="U99" s="31">
        <v>41914</v>
      </c>
      <c r="V99" s="32">
        <v>10</v>
      </c>
      <c r="W99" s="31"/>
      <c r="X99" s="31"/>
      <c r="Y99" s="30" t="s">
        <v>184</v>
      </c>
      <c r="AG99" s="29"/>
      <c r="AH99" s="28"/>
    </row>
    <row r="100" spans="1:34" ht="123" customHeight="1" x14ac:dyDescent="1.35">
      <c r="A100" s="41">
        <v>97</v>
      </c>
      <c r="B100" s="40" t="s">
        <v>334</v>
      </c>
      <c r="C100" s="39">
        <v>41865</v>
      </c>
      <c r="D100" s="38">
        <v>41835</v>
      </c>
      <c r="E100" s="44" t="s">
        <v>42</v>
      </c>
      <c r="F100" s="36" t="s">
        <v>712</v>
      </c>
      <c r="G100" s="36" t="s">
        <v>115</v>
      </c>
      <c r="H100" s="36" t="s">
        <v>8</v>
      </c>
      <c r="I100" s="36" t="s">
        <v>27</v>
      </c>
      <c r="J100" s="33" t="s">
        <v>27</v>
      </c>
      <c r="K100" s="33">
        <v>9227883</v>
      </c>
      <c r="L100" s="33"/>
      <c r="M100" s="33" t="s">
        <v>39</v>
      </c>
      <c r="N100" s="34">
        <f t="shared" si="1"/>
        <v>0.9</v>
      </c>
      <c r="O100" s="33">
        <v>900</v>
      </c>
      <c r="P100" s="30" t="s">
        <v>27</v>
      </c>
      <c r="Q100" s="77" t="s">
        <v>618</v>
      </c>
      <c r="R100" s="77" t="s">
        <v>644</v>
      </c>
      <c r="S100" s="47" t="s">
        <v>114</v>
      </c>
      <c r="T100" s="31">
        <v>41866</v>
      </c>
      <c r="U100" s="31"/>
      <c r="V100" s="32"/>
      <c r="W100" s="31"/>
      <c r="X100" s="31"/>
      <c r="Y100" s="30" t="s">
        <v>333</v>
      </c>
      <c r="AG100" s="29"/>
      <c r="AH100" s="28"/>
    </row>
    <row r="101" spans="1:34" ht="123" customHeight="1" x14ac:dyDescent="1.35">
      <c r="A101" s="41">
        <v>98</v>
      </c>
      <c r="B101" s="40" t="s">
        <v>332</v>
      </c>
      <c r="C101" s="39">
        <v>41865</v>
      </c>
      <c r="D101" s="38">
        <v>41864</v>
      </c>
      <c r="E101" s="37" t="s">
        <v>25</v>
      </c>
      <c r="F101" s="36" t="s">
        <v>749</v>
      </c>
      <c r="G101" s="36" t="s">
        <v>331</v>
      </c>
      <c r="H101" s="42" t="s">
        <v>9</v>
      </c>
      <c r="I101" s="36" t="s">
        <v>34</v>
      </c>
      <c r="J101" s="33" t="s">
        <v>33</v>
      </c>
      <c r="K101" s="33">
        <v>7419937</v>
      </c>
      <c r="L101" s="33"/>
      <c r="M101" s="33" t="s">
        <v>39</v>
      </c>
      <c r="N101" s="34">
        <f t="shared" si="1"/>
        <v>0.2</v>
      </c>
      <c r="O101" s="33">
        <v>200</v>
      </c>
      <c r="P101" s="30" t="s">
        <v>32</v>
      </c>
      <c r="Q101" s="77" t="s">
        <v>655</v>
      </c>
      <c r="R101" s="77" t="s">
        <v>355</v>
      </c>
      <c r="S101" s="47">
        <v>12802</v>
      </c>
      <c r="T101" s="31">
        <v>41866</v>
      </c>
      <c r="U101" s="31">
        <v>42163</v>
      </c>
      <c r="V101" s="32">
        <v>21</v>
      </c>
      <c r="W101" s="31"/>
      <c r="X101" s="31"/>
      <c r="Y101" s="47" t="s">
        <v>330</v>
      </c>
      <c r="AG101" s="29"/>
      <c r="AH101" s="28"/>
    </row>
    <row r="102" spans="1:34" ht="123" customHeight="1" x14ac:dyDescent="1.35">
      <c r="A102" s="41">
        <v>99</v>
      </c>
      <c r="B102" s="40" t="s">
        <v>329</v>
      </c>
      <c r="C102" s="39">
        <v>41865</v>
      </c>
      <c r="D102" s="38">
        <v>41864</v>
      </c>
      <c r="E102" s="44" t="s">
        <v>42</v>
      </c>
      <c r="F102" s="36" t="s">
        <v>754</v>
      </c>
      <c r="G102" s="36" t="s">
        <v>328</v>
      </c>
      <c r="H102" s="42" t="s">
        <v>9</v>
      </c>
      <c r="I102" s="36" t="s">
        <v>222</v>
      </c>
      <c r="J102" s="33" t="s">
        <v>33</v>
      </c>
      <c r="K102" s="33">
        <v>5760653</v>
      </c>
      <c r="L102" s="33"/>
      <c r="M102" s="33" t="s">
        <v>39</v>
      </c>
      <c r="N102" s="34">
        <f t="shared" si="1"/>
        <v>2.5000000000000001E-2</v>
      </c>
      <c r="O102" s="33">
        <v>25</v>
      </c>
      <c r="P102" s="30" t="s">
        <v>221</v>
      </c>
      <c r="Q102" s="77" t="s">
        <v>618</v>
      </c>
      <c r="R102" s="77" t="s">
        <v>660</v>
      </c>
      <c r="S102" s="47" t="s">
        <v>327</v>
      </c>
      <c r="T102" s="31">
        <v>41950</v>
      </c>
      <c r="U102" s="31"/>
      <c r="V102" s="32"/>
      <c r="W102" s="31"/>
      <c r="X102" s="31">
        <f>T102+270</f>
        <v>42220</v>
      </c>
      <c r="Y102" s="47"/>
      <c r="AG102" s="29"/>
      <c r="AH102" s="28"/>
    </row>
    <row r="103" spans="1:34" ht="123" customHeight="1" x14ac:dyDescent="1.35">
      <c r="A103" s="41">
        <v>100</v>
      </c>
      <c r="B103" s="40" t="s">
        <v>326</v>
      </c>
      <c r="C103" s="39">
        <v>41898</v>
      </c>
      <c r="D103" s="38">
        <v>41871</v>
      </c>
      <c r="E103" s="37" t="s">
        <v>25</v>
      </c>
      <c r="F103" s="36" t="s">
        <v>755</v>
      </c>
      <c r="G103" s="36" t="s">
        <v>325</v>
      </c>
      <c r="H103" s="42" t="s">
        <v>9</v>
      </c>
      <c r="I103" s="36" t="s">
        <v>88</v>
      </c>
      <c r="J103" s="33" t="s">
        <v>33</v>
      </c>
      <c r="K103" s="33">
        <v>7522268</v>
      </c>
      <c r="L103" s="33"/>
      <c r="M103" s="33" t="s">
        <v>19</v>
      </c>
      <c r="N103" s="34">
        <f t="shared" si="1"/>
        <v>1.4999999999999999E-2</v>
      </c>
      <c r="O103" s="33">
        <v>15</v>
      </c>
      <c r="P103" s="30" t="s">
        <v>88</v>
      </c>
      <c r="Q103" s="77">
        <v>2</v>
      </c>
      <c r="R103" s="77" t="s">
        <v>661</v>
      </c>
      <c r="S103" s="47">
        <v>31342</v>
      </c>
      <c r="T103" s="31">
        <v>41901</v>
      </c>
      <c r="U103" s="31">
        <v>42094</v>
      </c>
      <c r="V103" s="32">
        <v>12</v>
      </c>
      <c r="W103" s="31"/>
      <c r="X103" s="31"/>
      <c r="Y103" s="47"/>
      <c r="AG103" s="29"/>
      <c r="AH103" s="28"/>
    </row>
    <row r="104" spans="1:34" ht="123" customHeight="1" x14ac:dyDescent="1.35">
      <c r="A104" s="41">
        <v>101</v>
      </c>
      <c r="B104" s="40" t="s">
        <v>324</v>
      </c>
      <c r="C104" s="39">
        <v>41898</v>
      </c>
      <c r="D104" s="38">
        <v>41871</v>
      </c>
      <c r="E104" s="37" t="s">
        <v>25</v>
      </c>
      <c r="F104" s="36" t="s">
        <v>756</v>
      </c>
      <c r="G104" s="36" t="s">
        <v>323</v>
      </c>
      <c r="H104" s="42" t="s">
        <v>9</v>
      </c>
      <c r="I104" s="36" t="s">
        <v>88</v>
      </c>
      <c r="J104" s="33" t="s">
        <v>33</v>
      </c>
      <c r="K104" s="33">
        <v>7536529</v>
      </c>
      <c r="L104" s="33"/>
      <c r="M104" s="33" t="s">
        <v>19</v>
      </c>
      <c r="N104" s="34">
        <f t="shared" si="1"/>
        <v>1.4999999999999999E-2</v>
      </c>
      <c r="O104" s="33">
        <v>15</v>
      </c>
      <c r="P104" s="30" t="s">
        <v>88</v>
      </c>
      <c r="Q104" s="77">
        <v>2</v>
      </c>
      <c r="R104" s="77" t="s">
        <v>661</v>
      </c>
      <c r="S104" s="47">
        <v>31342</v>
      </c>
      <c r="T104" s="31">
        <v>41901</v>
      </c>
      <c r="U104" s="31">
        <v>42094</v>
      </c>
      <c r="V104" s="32">
        <v>13</v>
      </c>
      <c r="W104" s="31"/>
      <c r="X104" s="31"/>
      <c r="Y104" s="47"/>
      <c r="AG104" s="29"/>
      <c r="AH104" s="28"/>
    </row>
    <row r="105" spans="1:34" ht="123" customHeight="1" x14ac:dyDescent="1.35">
      <c r="A105" s="41">
        <v>102</v>
      </c>
      <c r="B105" s="40" t="s">
        <v>322</v>
      </c>
      <c r="C105" s="39">
        <v>41898</v>
      </c>
      <c r="D105" s="38">
        <v>41871</v>
      </c>
      <c r="E105" s="37" t="s">
        <v>25</v>
      </c>
      <c r="F105" s="36" t="s">
        <v>756</v>
      </c>
      <c r="G105" s="36" t="s">
        <v>321</v>
      </c>
      <c r="H105" s="42" t="s">
        <v>9</v>
      </c>
      <c r="I105" s="36" t="s">
        <v>88</v>
      </c>
      <c r="J105" s="33" t="s">
        <v>33</v>
      </c>
      <c r="K105" s="33">
        <v>7536528</v>
      </c>
      <c r="L105" s="33"/>
      <c r="M105" s="33" t="s">
        <v>19</v>
      </c>
      <c r="N105" s="34">
        <f t="shared" si="1"/>
        <v>1.4999999999999999E-2</v>
      </c>
      <c r="O105" s="33">
        <v>15</v>
      </c>
      <c r="P105" s="30" t="s">
        <v>88</v>
      </c>
      <c r="Q105" s="77">
        <v>2</v>
      </c>
      <c r="R105" s="77" t="s">
        <v>661</v>
      </c>
      <c r="S105" s="47">
        <v>31342</v>
      </c>
      <c r="T105" s="31">
        <v>41901</v>
      </c>
      <c r="U105" s="31">
        <v>42094</v>
      </c>
      <c r="V105" s="32">
        <v>14</v>
      </c>
      <c r="W105" s="31"/>
      <c r="X105" s="31"/>
      <c r="Y105" s="47"/>
      <c r="AG105" s="29"/>
      <c r="AH105" s="28"/>
    </row>
    <row r="106" spans="1:34" ht="123" customHeight="1" x14ac:dyDescent="1.35">
      <c r="A106" s="41">
        <v>103</v>
      </c>
      <c r="B106" s="40" t="s">
        <v>320</v>
      </c>
      <c r="C106" s="39">
        <v>41898</v>
      </c>
      <c r="D106" s="38">
        <v>41871</v>
      </c>
      <c r="E106" s="37" t="s">
        <v>25</v>
      </c>
      <c r="F106" s="36" t="s">
        <v>756</v>
      </c>
      <c r="G106" s="36" t="s">
        <v>319</v>
      </c>
      <c r="H106" s="42" t="s">
        <v>9</v>
      </c>
      <c r="I106" s="36" t="s">
        <v>88</v>
      </c>
      <c r="J106" s="33" t="s">
        <v>33</v>
      </c>
      <c r="K106" s="33">
        <v>7532262</v>
      </c>
      <c r="L106" s="33"/>
      <c r="M106" s="33" t="s">
        <v>19</v>
      </c>
      <c r="N106" s="34">
        <f t="shared" si="1"/>
        <v>1.4999999999999999E-2</v>
      </c>
      <c r="O106" s="33">
        <v>15</v>
      </c>
      <c r="P106" s="30" t="s">
        <v>88</v>
      </c>
      <c r="Q106" s="77">
        <v>2</v>
      </c>
      <c r="R106" s="77" t="s">
        <v>661</v>
      </c>
      <c r="S106" s="47">
        <v>31341</v>
      </c>
      <c r="T106" s="31">
        <v>41901</v>
      </c>
      <c r="U106" s="31">
        <v>42094</v>
      </c>
      <c r="V106" s="32">
        <v>15</v>
      </c>
      <c r="W106" s="31"/>
      <c r="X106" s="31"/>
      <c r="Y106" s="47"/>
      <c r="AG106" s="29"/>
      <c r="AH106" s="28"/>
    </row>
    <row r="107" spans="1:34" ht="123" customHeight="1" x14ac:dyDescent="1.35">
      <c r="A107" s="41">
        <v>104</v>
      </c>
      <c r="B107" s="40" t="s">
        <v>318</v>
      </c>
      <c r="C107" s="39">
        <v>41898</v>
      </c>
      <c r="D107" s="38">
        <v>41871</v>
      </c>
      <c r="E107" s="37" t="s">
        <v>25</v>
      </c>
      <c r="F107" s="36" t="s">
        <v>756</v>
      </c>
      <c r="G107" s="36" t="s">
        <v>317</v>
      </c>
      <c r="H107" s="42" t="s">
        <v>9</v>
      </c>
      <c r="I107" s="36" t="s">
        <v>88</v>
      </c>
      <c r="J107" s="33" t="s">
        <v>33</v>
      </c>
      <c r="K107" s="33">
        <v>7532263</v>
      </c>
      <c r="L107" s="33"/>
      <c r="M107" s="33" t="s">
        <v>19</v>
      </c>
      <c r="N107" s="34">
        <f t="shared" si="1"/>
        <v>1.4999999999999999E-2</v>
      </c>
      <c r="O107" s="33">
        <v>15</v>
      </c>
      <c r="P107" s="30" t="s">
        <v>88</v>
      </c>
      <c r="Q107" s="77">
        <v>2</v>
      </c>
      <c r="R107" s="77" t="s">
        <v>661</v>
      </c>
      <c r="S107" s="47">
        <v>31341</v>
      </c>
      <c r="T107" s="31">
        <v>41901</v>
      </c>
      <c r="U107" s="31">
        <v>42094</v>
      </c>
      <c r="V107" s="32">
        <v>16</v>
      </c>
      <c r="W107" s="31"/>
      <c r="X107" s="31"/>
      <c r="Y107" s="47"/>
      <c r="AG107" s="29"/>
      <c r="AH107" s="28"/>
    </row>
    <row r="108" spans="1:34" ht="123" customHeight="1" x14ac:dyDescent="1.35">
      <c r="A108" s="41">
        <v>105</v>
      </c>
      <c r="B108" s="40" t="s">
        <v>316</v>
      </c>
      <c r="C108" s="39">
        <v>41898</v>
      </c>
      <c r="D108" s="38">
        <v>41871</v>
      </c>
      <c r="E108" s="37" t="s">
        <v>25</v>
      </c>
      <c r="F108" s="36" t="s">
        <v>756</v>
      </c>
      <c r="G108" s="36" t="s">
        <v>315</v>
      </c>
      <c r="H108" s="42" t="s">
        <v>9</v>
      </c>
      <c r="I108" s="36" t="s">
        <v>88</v>
      </c>
      <c r="J108" s="33" t="s">
        <v>33</v>
      </c>
      <c r="K108" s="33">
        <v>7532264</v>
      </c>
      <c r="L108" s="33"/>
      <c r="M108" s="33" t="s">
        <v>19</v>
      </c>
      <c r="N108" s="34">
        <f t="shared" si="1"/>
        <v>1.4999999999999999E-2</v>
      </c>
      <c r="O108" s="33">
        <v>15</v>
      </c>
      <c r="P108" s="30" t="s">
        <v>88</v>
      </c>
      <c r="Q108" s="77">
        <v>2</v>
      </c>
      <c r="R108" s="77" t="s">
        <v>661</v>
      </c>
      <c r="S108" s="47">
        <v>31341</v>
      </c>
      <c r="T108" s="31">
        <v>41901</v>
      </c>
      <c r="U108" s="31">
        <v>42094</v>
      </c>
      <c r="V108" s="32">
        <v>17</v>
      </c>
      <c r="W108" s="31"/>
      <c r="X108" s="31"/>
      <c r="Y108" s="47"/>
      <c r="AG108" s="29"/>
      <c r="AH108" s="28"/>
    </row>
    <row r="109" spans="1:34" ht="123" customHeight="1" x14ac:dyDescent="1.35">
      <c r="A109" s="41">
        <v>106</v>
      </c>
      <c r="B109" s="40" t="s">
        <v>314</v>
      </c>
      <c r="C109" s="39">
        <v>41898</v>
      </c>
      <c r="D109" s="38">
        <v>41871</v>
      </c>
      <c r="E109" s="37" t="s">
        <v>25</v>
      </c>
      <c r="F109" s="36" t="s">
        <v>756</v>
      </c>
      <c r="G109" s="36" t="s">
        <v>313</v>
      </c>
      <c r="H109" s="42" t="s">
        <v>9</v>
      </c>
      <c r="I109" s="36" t="s">
        <v>88</v>
      </c>
      <c r="J109" s="33" t="s">
        <v>33</v>
      </c>
      <c r="K109" s="33">
        <v>7522274</v>
      </c>
      <c r="L109" s="33"/>
      <c r="M109" s="33" t="s">
        <v>19</v>
      </c>
      <c r="N109" s="34">
        <f t="shared" si="1"/>
        <v>1.4999999999999999E-2</v>
      </c>
      <c r="O109" s="33">
        <v>15</v>
      </c>
      <c r="P109" s="30" t="s">
        <v>88</v>
      </c>
      <c r="Q109" s="77">
        <v>2</v>
      </c>
      <c r="R109" s="77" t="s">
        <v>661</v>
      </c>
      <c r="S109" s="47">
        <v>31341</v>
      </c>
      <c r="T109" s="31">
        <v>41901</v>
      </c>
      <c r="U109" s="31">
        <v>42094</v>
      </c>
      <c r="V109" s="32">
        <v>18</v>
      </c>
      <c r="W109" s="31"/>
      <c r="X109" s="31"/>
      <c r="Y109" s="47"/>
      <c r="AG109" s="29"/>
      <c r="AH109" s="28"/>
    </row>
    <row r="110" spans="1:34" ht="123" customHeight="1" x14ac:dyDescent="1.35">
      <c r="A110" s="41">
        <v>107</v>
      </c>
      <c r="B110" s="40" t="s">
        <v>312</v>
      </c>
      <c r="C110" s="39">
        <v>41913</v>
      </c>
      <c r="D110" s="38">
        <v>41893</v>
      </c>
      <c r="E110" s="44" t="s">
        <v>42</v>
      </c>
      <c r="F110" s="36" t="s">
        <v>757</v>
      </c>
      <c r="G110" s="42" t="s">
        <v>310</v>
      </c>
      <c r="H110" s="33" t="s">
        <v>8</v>
      </c>
      <c r="I110" s="33" t="s">
        <v>27</v>
      </c>
      <c r="J110" s="33" t="s">
        <v>27</v>
      </c>
      <c r="K110" s="33">
        <v>2068961</v>
      </c>
      <c r="L110" s="33"/>
      <c r="M110" s="33" t="s">
        <v>39</v>
      </c>
      <c r="N110" s="34">
        <f t="shared" si="1"/>
        <v>0.75</v>
      </c>
      <c r="O110" s="33">
        <v>750</v>
      </c>
      <c r="P110" s="30" t="s">
        <v>27</v>
      </c>
      <c r="Q110" s="77"/>
      <c r="R110" s="77"/>
      <c r="S110" s="47" t="s">
        <v>70</v>
      </c>
      <c r="T110" s="31"/>
      <c r="U110" s="31"/>
      <c r="V110" s="32"/>
      <c r="W110" s="31"/>
      <c r="X110" s="31"/>
      <c r="Y110" s="44" t="s">
        <v>306</v>
      </c>
      <c r="AG110" s="29"/>
      <c r="AH110" s="28"/>
    </row>
    <row r="111" spans="1:34" ht="123" customHeight="1" x14ac:dyDescent="1.35">
      <c r="A111" s="41">
        <v>108</v>
      </c>
      <c r="B111" s="40" t="s">
        <v>311</v>
      </c>
      <c r="C111" s="39">
        <v>41913</v>
      </c>
      <c r="D111" s="38">
        <v>41893</v>
      </c>
      <c r="E111" s="44" t="s">
        <v>42</v>
      </c>
      <c r="F111" s="36" t="s">
        <v>757</v>
      </c>
      <c r="G111" s="42" t="s">
        <v>310</v>
      </c>
      <c r="H111" s="33" t="s">
        <v>8</v>
      </c>
      <c r="I111" s="33" t="s">
        <v>27</v>
      </c>
      <c r="J111" s="33" t="s">
        <v>27</v>
      </c>
      <c r="K111" s="33">
        <v>2068961</v>
      </c>
      <c r="L111" s="33"/>
      <c r="M111" s="33" t="s">
        <v>39</v>
      </c>
      <c r="N111" s="34">
        <f t="shared" si="1"/>
        <v>0.75</v>
      </c>
      <c r="O111" s="33">
        <v>750</v>
      </c>
      <c r="P111" s="30" t="s">
        <v>27</v>
      </c>
      <c r="Q111" s="77"/>
      <c r="R111" s="77"/>
      <c r="S111" s="47" t="s">
        <v>70</v>
      </c>
      <c r="T111" s="31"/>
      <c r="U111" s="31"/>
      <c r="V111" s="32"/>
      <c r="W111" s="31"/>
      <c r="X111" s="31"/>
      <c r="Y111" s="44" t="s">
        <v>306</v>
      </c>
      <c r="AG111" s="29"/>
      <c r="AH111" s="28"/>
    </row>
    <row r="112" spans="1:34" ht="123" customHeight="1" x14ac:dyDescent="1.35">
      <c r="A112" s="41">
        <v>109</v>
      </c>
      <c r="B112" s="40" t="s">
        <v>309</v>
      </c>
      <c r="C112" s="39">
        <v>41913</v>
      </c>
      <c r="D112" s="38">
        <v>41893</v>
      </c>
      <c r="E112" s="44" t="s">
        <v>42</v>
      </c>
      <c r="F112" s="36" t="s">
        <v>757</v>
      </c>
      <c r="G112" s="42" t="s">
        <v>307</v>
      </c>
      <c r="H112" s="33" t="s">
        <v>8</v>
      </c>
      <c r="I112" s="33" t="s">
        <v>27</v>
      </c>
      <c r="J112" s="33" t="s">
        <v>27</v>
      </c>
      <c r="K112" s="33">
        <v>2068961</v>
      </c>
      <c r="L112" s="33"/>
      <c r="M112" s="33" t="s">
        <v>39</v>
      </c>
      <c r="N112" s="34">
        <f t="shared" si="1"/>
        <v>0.75</v>
      </c>
      <c r="O112" s="33">
        <v>750</v>
      </c>
      <c r="P112" s="30" t="s">
        <v>27</v>
      </c>
      <c r="Q112" s="77"/>
      <c r="R112" s="77"/>
      <c r="S112" s="47" t="s">
        <v>70</v>
      </c>
      <c r="T112" s="31"/>
      <c r="U112" s="31"/>
      <c r="V112" s="32"/>
      <c r="W112" s="31"/>
      <c r="X112" s="31"/>
      <c r="Y112" s="44" t="s">
        <v>306</v>
      </c>
      <c r="AG112" s="29"/>
      <c r="AH112" s="28"/>
    </row>
    <row r="113" spans="1:34" ht="123" customHeight="1" x14ac:dyDescent="1.35">
      <c r="A113" s="41">
        <v>110</v>
      </c>
      <c r="B113" s="40" t="s">
        <v>308</v>
      </c>
      <c r="C113" s="39">
        <v>41913</v>
      </c>
      <c r="D113" s="38">
        <v>41893</v>
      </c>
      <c r="E113" s="44" t="s">
        <v>42</v>
      </c>
      <c r="F113" s="36" t="s">
        <v>757</v>
      </c>
      <c r="G113" s="42" t="s">
        <v>307</v>
      </c>
      <c r="H113" s="33" t="s">
        <v>8</v>
      </c>
      <c r="I113" s="33" t="s">
        <v>27</v>
      </c>
      <c r="J113" s="33" t="s">
        <v>27</v>
      </c>
      <c r="K113" s="33">
        <v>2068961</v>
      </c>
      <c r="L113" s="33"/>
      <c r="M113" s="33" t="s">
        <v>39</v>
      </c>
      <c r="N113" s="34">
        <f t="shared" si="1"/>
        <v>0.75</v>
      </c>
      <c r="O113" s="33">
        <v>750</v>
      </c>
      <c r="P113" s="30" t="s">
        <v>27</v>
      </c>
      <c r="Q113" s="77"/>
      <c r="R113" s="77"/>
      <c r="S113" s="47" t="s">
        <v>70</v>
      </c>
      <c r="T113" s="31"/>
      <c r="U113" s="31"/>
      <c r="V113" s="32"/>
      <c r="W113" s="31"/>
      <c r="X113" s="31"/>
      <c r="Y113" s="44" t="s">
        <v>306</v>
      </c>
      <c r="AG113" s="29"/>
      <c r="AH113" s="28"/>
    </row>
    <row r="114" spans="1:34" ht="123" customHeight="1" x14ac:dyDescent="1.35">
      <c r="A114" s="41">
        <v>111</v>
      </c>
      <c r="B114" s="40" t="s">
        <v>305</v>
      </c>
      <c r="C114" s="39">
        <v>41913</v>
      </c>
      <c r="D114" s="38">
        <v>41897</v>
      </c>
      <c r="E114" s="44" t="s">
        <v>42</v>
      </c>
      <c r="F114" s="42" t="s">
        <v>694</v>
      </c>
      <c r="G114" s="42" t="s">
        <v>280</v>
      </c>
      <c r="H114" s="42" t="s">
        <v>8</v>
      </c>
      <c r="I114" s="42" t="s">
        <v>27</v>
      </c>
      <c r="J114" s="33" t="s">
        <v>27</v>
      </c>
      <c r="K114" s="42">
        <v>2189790</v>
      </c>
      <c r="L114" s="42"/>
      <c r="M114" s="42" t="s">
        <v>39</v>
      </c>
      <c r="N114" s="34">
        <f t="shared" si="1"/>
        <v>0.75</v>
      </c>
      <c r="O114" s="42">
        <v>750</v>
      </c>
      <c r="P114" s="30" t="s">
        <v>27</v>
      </c>
      <c r="Q114" s="77"/>
      <c r="R114" s="77" t="s">
        <v>279</v>
      </c>
      <c r="S114" s="47" t="s">
        <v>304</v>
      </c>
      <c r="T114" s="31"/>
      <c r="U114" s="31"/>
      <c r="V114" s="32"/>
      <c r="W114" s="31"/>
      <c r="X114" s="31"/>
      <c r="Y114" s="51" t="s">
        <v>276</v>
      </c>
      <c r="AG114" s="29"/>
      <c r="AH114" s="28"/>
    </row>
    <row r="115" spans="1:34" ht="123" customHeight="1" x14ac:dyDescent="1.35">
      <c r="A115" s="41">
        <v>112</v>
      </c>
      <c r="B115" s="40" t="s">
        <v>303</v>
      </c>
      <c r="C115" s="39">
        <v>41926</v>
      </c>
      <c r="D115" s="38">
        <v>41899</v>
      </c>
      <c r="E115" s="37" t="s">
        <v>25</v>
      </c>
      <c r="F115" s="36" t="s">
        <v>758</v>
      </c>
      <c r="G115" s="36" t="s">
        <v>302</v>
      </c>
      <c r="H115" s="42" t="s">
        <v>9</v>
      </c>
      <c r="I115" s="36" t="s">
        <v>111</v>
      </c>
      <c r="J115" s="33" t="s">
        <v>52</v>
      </c>
      <c r="K115" s="33">
        <v>5601908</v>
      </c>
      <c r="L115" s="33"/>
      <c r="M115" s="33" t="s">
        <v>19</v>
      </c>
      <c r="N115" s="34">
        <f t="shared" si="1"/>
        <v>0.16500000000000001</v>
      </c>
      <c r="O115" s="33">
        <v>165</v>
      </c>
      <c r="P115" s="30" t="s">
        <v>51</v>
      </c>
      <c r="Q115" s="77">
        <v>1</v>
      </c>
      <c r="R115" s="77" t="s">
        <v>620</v>
      </c>
      <c r="S115" s="47" t="s">
        <v>301</v>
      </c>
      <c r="T115" s="31">
        <v>41929</v>
      </c>
      <c r="U115" s="31">
        <v>42199</v>
      </c>
      <c r="V115" s="32">
        <v>23</v>
      </c>
      <c r="W115" s="31"/>
      <c r="X115" s="31"/>
      <c r="Y115" s="47"/>
      <c r="AG115" s="29"/>
      <c r="AH115" s="28"/>
    </row>
    <row r="116" spans="1:34" ht="123" customHeight="1" x14ac:dyDescent="1.35">
      <c r="A116" s="41">
        <v>113</v>
      </c>
      <c r="B116" s="40" t="s">
        <v>300</v>
      </c>
      <c r="C116" s="39">
        <v>41913</v>
      </c>
      <c r="D116" s="38">
        <v>41912</v>
      </c>
      <c r="E116" s="44" t="s">
        <v>42</v>
      </c>
      <c r="F116" s="35" t="s">
        <v>759</v>
      </c>
      <c r="G116" s="33" t="s">
        <v>251</v>
      </c>
      <c r="H116" s="42" t="s">
        <v>9</v>
      </c>
      <c r="I116" s="42" t="s">
        <v>27</v>
      </c>
      <c r="J116" s="33" t="s">
        <v>27</v>
      </c>
      <c r="K116" s="33">
        <v>9259712</v>
      </c>
      <c r="L116" s="33"/>
      <c r="M116" s="33" t="s">
        <v>39</v>
      </c>
      <c r="N116" s="34">
        <f t="shared" si="1"/>
        <v>0.88</v>
      </c>
      <c r="O116" s="33">
        <v>880</v>
      </c>
      <c r="P116" s="30" t="s">
        <v>27</v>
      </c>
      <c r="Q116" s="77" t="s">
        <v>621</v>
      </c>
      <c r="R116" s="77" t="s">
        <v>653</v>
      </c>
      <c r="S116" s="47" t="s">
        <v>299</v>
      </c>
      <c r="T116" s="31">
        <v>41950</v>
      </c>
      <c r="U116" s="31"/>
      <c r="V116" s="32"/>
      <c r="W116" s="31"/>
      <c r="X116" s="31">
        <v>41996</v>
      </c>
      <c r="Y116" s="30" t="s">
        <v>225</v>
      </c>
      <c r="AG116" s="29"/>
      <c r="AH116" s="28"/>
    </row>
    <row r="117" spans="1:34" ht="123" customHeight="1" x14ac:dyDescent="1.35">
      <c r="A117" s="41">
        <v>114</v>
      </c>
      <c r="B117" s="40" t="s">
        <v>298</v>
      </c>
      <c r="C117" s="39">
        <v>41926</v>
      </c>
      <c r="D117" s="38">
        <v>41913</v>
      </c>
      <c r="E117" s="37" t="s">
        <v>187</v>
      </c>
      <c r="F117" s="36" t="s">
        <v>750</v>
      </c>
      <c r="G117" s="36" t="s">
        <v>297</v>
      </c>
      <c r="H117" s="36" t="s">
        <v>23</v>
      </c>
      <c r="I117" s="36" t="s">
        <v>21</v>
      </c>
      <c r="J117" s="33" t="s">
        <v>21</v>
      </c>
      <c r="K117" s="33">
        <v>4763833</v>
      </c>
      <c r="L117" s="33"/>
      <c r="M117" s="33" t="s">
        <v>39</v>
      </c>
      <c r="N117" s="34">
        <f t="shared" si="1"/>
        <v>4</v>
      </c>
      <c r="O117" s="33">
        <v>4000</v>
      </c>
      <c r="P117" s="30" t="s">
        <v>221</v>
      </c>
      <c r="Q117" s="77">
        <v>1</v>
      </c>
      <c r="R117" s="77" t="s">
        <v>656</v>
      </c>
      <c r="S117" s="47" t="s">
        <v>296</v>
      </c>
      <c r="T117" s="31">
        <v>41928</v>
      </c>
      <c r="U117" s="31">
        <v>42039</v>
      </c>
      <c r="V117" s="32">
        <v>11</v>
      </c>
      <c r="W117" s="31"/>
      <c r="X117" s="31"/>
      <c r="Y117" s="30" t="s">
        <v>184</v>
      </c>
      <c r="AG117" s="29"/>
      <c r="AH117" s="28"/>
    </row>
    <row r="118" spans="1:34" ht="123" customHeight="1" x14ac:dyDescent="1.35">
      <c r="A118" s="41">
        <v>115</v>
      </c>
      <c r="B118" s="40" t="s">
        <v>295</v>
      </c>
      <c r="C118" s="39">
        <v>41947</v>
      </c>
      <c r="D118" s="38">
        <v>41933</v>
      </c>
      <c r="E118" s="44" t="s">
        <v>42</v>
      </c>
      <c r="F118" s="36" t="s">
        <v>760</v>
      </c>
      <c r="G118" s="36" t="s">
        <v>294</v>
      </c>
      <c r="H118" s="36" t="s">
        <v>23</v>
      </c>
      <c r="I118" s="36" t="s">
        <v>259</v>
      </c>
      <c r="J118" s="33" t="s">
        <v>260</v>
      </c>
      <c r="K118" s="33">
        <v>305561</v>
      </c>
      <c r="L118" s="33"/>
      <c r="M118" s="33" t="s">
        <v>19</v>
      </c>
      <c r="N118" s="34">
        <f t="shared" si="1"/>
        <v>0.40100000000000002</v>
      </c>
      <c r="O118" s="33">
        <v>401</v>
      </c>
      <c r="P118" s="30" t="s">
        <v>293</v>
      </c>
      <c r="Q118" s="77">
        <v>2</v>
      </c>
      <c r="R118" s="77">
        <v>9602</v>
      </c>
      <c r="S118" s="47" t="s">
        <v>292</v>
      </c>
      <c r="T118" s="31">
        <v>41950</v>
      </c>
      <c r="U118" s="31"/>
      <c r="V118" s="32"/>
      <c r="W118" s="31"/>
      <c r="X118" s="31">
        <f>T118+270</f>
        <v>42220</v>
      </c>
      <c r="Y118" s="47"/>
      <c r="AG118" s="29"/>
      <c r="AH118" s="28"/>
    </row>
    <row r="119" spans="1:34" ht="123" customHeight="1" x14ac:dyDescent="1.35">
      <c r="A119" s="41">
        <v>116</v>
      </c>
      <c r="B119" s="40" t="s">
        <v>291</v>
      </c>
      <c r="C119" s="39">
        <v>41961</v>
      </c>
      <c r="D119" s="38">
        <v>41939</v>
      </c>
      <c r="E119" s="37" t="s">
        <v>187</v>
      </c>
      <c r="F119" s="36" t="s">
        <v>761</v>
      </c>
      <c r="G119" s="36" t="s">
        <v>290</v>
      </c>
      <c r="H119" s="42" t="s">
        <v>9</v>
      </c>
      <c r="I119" s="36" t="s">
        <v>34</v>
      </c>
      <c r="J119" s="33" t="s">
        <v>33</v>
      </c>
      <c r="K119" s="33">
        <v>5496961</v>
      </c>
      <c r="L119" s="33"/>
      <c r="M119" s="33" t="s">
        <v>19</v>
      </c>
      <c r="N119" s="34">
        <f t="shared" si="1"/>
        <v>8.4000000000000005E-2</v>
      </c>
      <c r="O119" s="33">
        <v>84</v>
      </c>
      <c r="P119" s="30" t="s">
        <v>204</v>
      </c>
      <c r="Q119" s="77">
        <v>1</v>
      </c>
      <c r="R119" s="77" t="s">
        <v>662</v>
      </c>
      <c r="S119" s="47" t="s">
        <v>70</v>
      </c>
      <c r="T119" s="31">
        <v>41964</v>
      </c>
      <c r="U119" s="31">
        <v>42208</v>
      </c>
      <c r="V119" s="32">
        <v>24</v>
      </c>
      <c r="W119" s="31"/>
      <c r="X119" s="31"/>
      <c r="Y119" s="47"/>
      <c r="AG119" s="29"/>
      <c r="AH119" s="28"/>
    </row>
    <row r="120" spans="1:34" ht="123" customHeight="1" x14ac:dyDescent="1.35">
      <c r="A120" s="41">
        <v>117</v>
      </c>
      <c r="B120" s="40" t="s">
        <v>289</v>
      </c>
      <c r="C120" s="39">
        <v>41982</v>
      </c>
      <c r="D120" s="38">
        <v>41942</v>
      </c>
      <c r="E120" s="44" t="s">
        <v>42</v>
      </c>
      <c r="F120" s="36" t="s">
        <v>762</v>
      </c>
      <c r="G120" s="36" t="s">
        <v>288</v>
      </c>
      <c r="H120" s="42" t="s">
        <v>9</v>
      </c>
      <c r="I120" s="36" t="s">
        <v>88</v>
      </c>
      <c r="J120" s="33" t="s">
        <v>33</v>
      </c>
      <c r="K120" s="33">
        <v>5644933</v>
      </c>
      <c r="L120" s="33"/>
      <c r="M120" s="33" t="s">
        <v>19</v>
      </c>
      <c r="N120" s="34">
        <f t="shared" si="1"/>
        <v>0.23300000000000001</v>
      </c>
      <c r="O120" s="33">
        <v>233</v>
      </c>
      <c r="P120" s="30" t="s">
        <v>88</v>
      </c>
      <c r="Q120" s="77">
        <v>2</v>
      </c>
      <c r="R120" s="77" t="s">
        <v>663</v>
      </c>
      <c r="S120" s="47" t="s">
        <v>287</v>
      </c>
      <c r="T120" s="31">
        <v>41984</v>
      </c>
      <c r="U120" s="31"/>
      <c r="V120" s="32"/>
      <c r="W120" s="31"/>
      <c r="X120" s="31">
        <f>T120+270</f>
        <v>42254</v>
      </c>
      <c r="Y120" s="47"/>
      <c r="AG120" s="29"/>
      <c r="AH120" s="28"/>
    </row>
    <row r="121" spans="1:34" ht="123" customHeight="1" x14ac:dyDescent="1.35">
      <c r="A121" s="41">
        <v>118</v>
      </c>
      <c r="B121" s="40" t="s">
        <v>286</v>
      </c>
      <c r="C121" s="39">
        <v>41982</v>
      </c>
      <c r="D121" s="38">
        <v>41942</v>
      </c>
      <c r="E121" s="44" t="s">
        <v>42</v>
      </c>
      <c r="F121" s="36" t="s">
        <v>763</v>
      </c>
      <c r="G121" s="36" t="s">
        <v>285</v>
      </c>
      <c r="H121" s="42" t="s">
        <v>9</v>
      </c>
      <c r="I121" s="36" t="s">
        <v>265</v>
      </c>
      <c r="J121" s="33" t="s">
        <v>200</v>
      </c>
      <c r="K121" s="33">
        <v>372825</v>
      </c>
      <c r="L121" s="33"/>
      <c r="M121" s="33" t="s">
        <v>19</v>
      </c>
      <c r="N121" s="34">
        <f t="shared" si="1"/>
        <v>8.9999999999999993E-3</v>
      </c>
      <c r="O121" s="33">
        <v>9</v>
      </c>
      <c r="P121" s="30" t="s">
        <v>264</v>
      </c>
      <c r="Q121" s="77" t="s">
        <v>626</v>
      </c>
      <c r="R121" s="77" t="s">
        <v>664</v>
      </c>
      <c r="S121" s="47" t="s">
        <v>284</v>
      </c>
      <c r="T121" s="31">
        <v>41983</v>
      </c>
      <c r="U121" s="31"/>
      <c r="V121" s="32"/>
      <c r="W121" s="31"/>
      <c r="X121" s="31">
        <f>T121+270</f>
        <v>42253</v>
      </c>
      <c r="Y121" s="47"/>
      <c r="AG121" s="29"/>
      <c r="AH121" s="28"/>
    </row>
    <row r="122" spans="1:34" ht="123" customHeight="1" x14ac:dyDescent="1.35">
      <c r="A122" s="41">
        <v>119</v>
      </c>
      <c r="B122" s="40" t="s">
        <v>283</v>
      </c>
      <c r="C122" s="39">
        <v>41990</v>
      </c>
      <c r="D122" s="38">
        <v>41954</v>
      </c>
      <c r="E122" s="44" t="s">
        <v>42</v>
      </c>
      <c r="F122" s="36" t="s">
        <v>693</v>
      </c>
      <c r="G122" s="36" t="s">
        <v>280</v>
      </c>
      <c r="H122" s="36" t="s">
        <v>8</v>
      </c>
      <c r="I122" s="35" t="s">
        <v>27</v>
      </c>
      <c r="J122" s="33" t="s">
        <v>27</v>
      </c>
      <c r="K122" s="35">
        <v>2166009</v>
      </c>
      <c r="L122" s="35"/>
      <c r="M122" s="33" t="s">
        <v>39</v>
      </c>
      <c r="N122" s="34">
        <f t="shared" si="1"/>
        <v>0.75</v>
      </c>
      <c r="O122" s="33">
        <v>750</v>
      </c>
      <c r="P122" s="30" t="s">
        <v>27</v>
      </c>
      <c r="Q122" s="77" t="s">
        <v>621</v>
      </c>
      <c r="R122" s="77" t="s">
        <v>634</v>
      </c>
      <c r="S122" s="47" t="s">
        <v>282</v>
      </c>
      <c r="T122" s="31"/>
      <c r="U122" s="31"/>
      <c r="V122" s="32"/>
      <c r="W122" s="50"/>
      <c r="X122" s="31"/>
      <c r="Y122" s="51" t="s">
        <v>276</v>
      </c>
      <c r="AG122" s="29"/>
      <c r="AH122" s="28"/>
    </row>
    <row r="123" spans="1:34" ht="123" customHeight="1" x14ac:dyDescent="1.35">
      <c r="A123" s="41">
        <v>120</v>
      </c>
      <c r="B123" s="40" t="s">
        <v>281</v>
      </c>
      <c r="C123" s="39">
        <v>41990</v>
      </c>
      <c r="D123" s="38">
        <v>41954</v>
      </c>
      <c r="E123" s="44" t="s">
        <v>42</v>
      </c>
      <c r="F123" s="36" t="s">
        <v>700</v>
      </c>
      <c r="G123" s="36" t="s">
        <v>280</v>
      </c>
      <c r="H123" s="36" t="s">
        <v>8</v>
      </c>
      <c r="I123" s="35" t="s">
        <v>27</v>
      </c>
      <c r="J123" s="33" t="s">
        <v>27</v>
      </c>
      <c r="K123" s="35">
        <v>325643</v>
      </c>
      <c r="L123" s="35"/>
      <c r="M123" s="33" t="s">
        <v>39</v>
      </c>
      <c r="N123" s="34">
        <f t="shared" si="1"/>
        <v>0.75</v>
      </c>
      <c r="O123" s="33">
        <v>750</v>
      </c>
      <c r="P123" s="30" t="s">
        <v>27</v>
      </c>
      <c r="Q123" s="77" t="s">
        <v>621</v>
      </c>
      <c r="R123" s="77" t="s">
        <v>634</v>
      </c>
      <c r="S123" s="47" t="s">
        <v>278</v>
      </c>
      <c r="T123" s="31"/>
      <c r="U123" s="31"/>
      <c r="V123" s="32"/>
      <c r="W123" s="50"/>
      <c r="X123" s="31"/>
      <c r="Y123" s="51" t="s">
        <v>276</v>
      </c>
      <c r="AG123" s="29"/>
      <c r="AH123" s="28"/>
    </row>
    <row r="124" spans="1:34" ht="123" customHeight="1" x14ac:dyDescent="1.35">
      <c r="A124" s="41">
        <v>121</v>
      </c>
      <c r="B124" s="40" t="s">
        <v>277</v>
      </c>
      <c r="C124" s="39">
        <v>41990</v>
      </c>
      <c r="D124" s="38">
        <v>41954</v>
      </c>
      <c r="E124" s="44" t="s">
        <v>42</v>
      </c>
      <c r="F124" s="42" t="s">
        <v>732</v>
      </c>
      <c r="G124" s="49" t="s">
        <v>41</v>
      </c>
      <c r="H124" s="36" t="s">
        <v>8</v>
      </c>
      <c r="I124" s="36" t="s">
        <v>40</v>
      </c>
      <c r="J124" s="33" t="s">
        <v>27</v>
      </c>
      <c r="K124" s="35">
        <v>2305281</v>
      </c>
      <c r="L124" s="35"/>
      <c r="M124" s="33" t="s">
        <v>39</v>
      </c>
      <c r="N124" s="34">
        <f t="shared" si="1"/>
        <v>0.75</v>
      </c>
      <c r="O124" s="33">
        <v>750</v>
      </c>
      <c r="P124" s="30" t="s">
        <v>27</v>
      </c>
      <c r="Q124" s="77"/>
      <c r="R124" s="77"/>
      <c r="S124" s="47" t="s">
        <v>70</v>
      </c>
      <c r="T124" s="31"/>
      <c r="U124" s="31"/>
      <c r="V124" s="32"/>
      <c r="W124" s="50"/>
      <c r="X124" s="31"/>
      <c r="Y124" s="51" t="s">
        <v>276</v>
      </c>
      <c r="AG124" s="29"/>
      <c r="AH124" s="28"/>
    </row>
    <row r="125" spans="1:34" ht="123" customHeight="1" x14ac:dyDescent="1.35">
      <c r="A125" s="41">
        <v>122</v>
      </c>
      <c r="B125" s="40" t="s">
        <v>275</v>
      </c>
      <c r="C125" s="39">
        <v>41974</v>
      </c>
      <c r="D125" s="38">
        <v>41962</v>
      </c>
      <c r="E125" s="44" t="s">
        <v>42</v>
      </c>
      <c r="F125" s="36" t="s">
        <v>764</v>
      </c>
      <c r="G125" s="49" t="s">
        <v>133</v>
      </c>
      <c r="H125" s="36" t="s">
        <v>8</v>
      </c>
      <c r="I125" s="36" t="s">
        <v>132</v>
      </c>
      <c r="J125" s="33" t="s">
        <v>132</v>
      </c>
      <c r="K125" s="35" t="s">
        <v>274</v>
      </c>
      <c r="L125" s="35"/>
      <c r="M125" s="33" t="s">
        <v>39</v>
      </c>
      <c r="N125" s="34">
        <f t="shared" si="1"/>
        <v>0.9</v>
      </c>
      <c r="O125" s="33">
        <v>900</v>
      </c>
      <c r="P125" s="30" t="s">
        <v>131</v>
      </c>
      <c r="Q125" s="77" t="s">
        <v>618</v>
      </c>
      <c r="R125" s="77">
        <v>4425</v>
      </c>
      <c r="S125" s="47" t="s">
        <v>70</v>
      </c>
      <c r="T125" s="31"/>
      <c r="U125" s="31"/>
      <c r="V125" s="32"/>
      <c r="W125" s="50"/>
      <c r="X125" s="31"/>
      <c r="Y125" s="94" t="s">
        <v>273</v>
      </c>
      <c r="AG125" s="29"/>
      <c r="AH125" s="28"/>
    </row>
    <row r="126" spans="1:34" ht="123" customHeight="1" x14ac:dyDescent="1.35">
      <c r="A126" s="41">
        <v>123</v>
      </c>
      <c r="B126" s="40" t="s">
        <v>272</v>
      </c>
      <c r="C126" s="39">
        <v>41975</v>
      </c>
      <c r="D126" s="38">
        <v>41962</v>
      </c>
      <c r="E126" s="44" t="s">
        <v>42</v>
      </c>
      <c r="F126" s="36" t="s">
        <v>765</v>
      </c>
      <c r="G126" s="49" t="s">
        <v>133</v>
      </c>
      <c r="H126" s="36" t="s">
        <v>8</v>
      </c>
      <c r="I126" s="36" t="s">
        <v>132</v>
      </c>
      <c r="J126" s="33" t="s">
        <v>132</v>
      </c>
      <c r="K126" s="35">
        <v>2831939</v>
      </c>
      <c r="L126" s="35"/>
      <c r="M126" s="33" t="s">
        <v>39</v>
      </c>
      <c r="N126" s="34">
        <f t="shared" si="1"/>
        <v>0.9</v>
      </c>
      <c r="O126" s="33">
        <v>900</v>
      </c>
      <c r="P126" s="30" t="s">
        <v>131</v>
      </c>
      <c r="Q126" s="77" t="s">
        <v>618</v>
      </c>
      <c r="R126" s="77">
        <v>4425</v>
      </c>
      <c r="S126" s="47" t="s">
        <v>70</v>
      </c>
      <c r="T126" s="31"/>
      <c r="U126" s="31"/>
      <c r="V126" s="32"/>
      <c r="W126" s="50"/>
      <c r="X126" s="31"/>
      <c r="Y126" s="94"/>
      <c r="AG126" s="29"/>
      <c r="AH126" s="28"/>
    </row>
    <row r="127" spans="1:34" ht="123" customHeight="1" x14ac:dyDescent="1.35">
      <c r="A127" s="41">
        <v>124</v>
      </c>
      <c r="B127" s="40" t="s">
        <v>271</v>
      </c>
      <c r="C127" s="39">
        <v>41976</v>
      </c>
      <c r="D127" s="38">
        <v>41962</v>
      </c>
      <c r="E127" s="44" t="s">
        <v>42</v>
      </c>
      <c r="F127" s="36" t="s">
        <v>766</v>
      </c>
      <c r="G127" s="49" t="s">
        <v>133</v>
      </c>
      <c r="H127" s="36" t="s">
        <v>8</v>
      </c>
      <c r="I127" s="36" t="s">
        <v>132</v>
      </c>
      <c r="J127" s="33" t="s">
        <v>132</v>
      </c>
      <c r="K127" s="35">
        <v>2831946</v>
      </c>
      <c r="L127" s="35"/>
      <c r="M127" s="33" t="s">
        <v>39</v>
      </c>
      <c r="N127" s="34">
        <f t="shared" si="1"/>
        <v>0.9</v>
      </c>
      <c r="O127" s="33">
        <v>900</v>
      </c>
      <c r="P127" s="30" t="s">
        <v>131</v>
      </c>
      <c r="Q127" s="77" t="s">
        <v>618</v>
      </c>
      <c r="R127" s="77">
        <v>4425</v>
      </c>
      <c r="S127" s="47" t="s">
        <v>70</v>
      </c>
      <c r="T127" s="31"/>
      <c r="U127" s="31"/>
      <c r="V127" s="32"/>
      <c r="W127" s="50"/>
      <c r="X127" s="31"/>
      <c r="Y127" s="94"/>
      <c r="AG127" s="29"/>
      <c r="AH127" s="28"/>
    </row>
    <row r="128" spans="1:34" ht="123" customHeight="1" x14ac:dyDescent="1.35">
      <c r="A128" s="41">
        <v>125</v>
      </c>
      <c r="B128" s="40" t="s">
        <v>270</v>
      </c>
      <c r="C128" s="39">
        <v>41974</v>
      </c>
      <c r="D128" s="38">
        <v>41970</v>
      </c>
      <c r="E128" s="44" t="s">
        <v>42</v>
      </c>
      <c r="F128" s="36" t="s">
        <v>767</v>
      </c>
      <c r="G128" s="49" t="s">
        <v>269</v>
      </c>
      <c r="H128" s="42" t="s">
        <v>9</v>
      </c>
      <c r="I128" s="36" t="s">
        <v>265</v>
      </c>
      <c r="J128" s="33" t="s">
        <v>200</v>
      </c>
      <c r="K128" s="35">
        <v>2187224</v>
      </c>
      <c r="L128" s="35"/>
      <c r="M128" s="33" t="s">
        <v>19</v>
      </c>
      <c r="N128" s="34">
        <f t="shared" si="1"/>
        <v>4.0000000000000001E-3</v>
      </c>
      <c r="O128" s="33">
        <v>4</v>
      </c>
      <c r="P128" s="30" t="s">
        <v>293</v>
      </c>
      <c r="Q128" s="77" t="s">
        <v>621</v>
      </c>
      <c r="R128" s="77" t="s">
        <v>665</v>
      </c>
      <c r="S128" s="47" t="s">
        <v>268</v>
      </c>
      <c r="T128" s="31">
        <v>42011</v>
      </c>
      <c r="U128" s="31"/>
      <c r="V128" s="32"/>
      <c r="W128" s="31"/>
      <c r="X128" s="31">
        <f>T128+270</f>
        <v>42281</v>
      </c>
      <c r="Y128" s="47"/>
      <c r="AG128" s="29"/>
      <c r="AH128" s="28"/>
    </row>
    <row r="129" spans="1:34" ht="123" customHeight="1" x14ac:dyDescent="1.35">
      <c r="A129" s="41">
        <v>126</v>
      </c>
      <c r="B129" s="40" t="s">
        <v>267</v>
      </c>
      <c r="C129" s="39">
        <v>41982</v>
      </c>
      <c r="D129" s="38">
        <v>41970</v>
      </c>
      <c r="E129" s="37" t="s">
        <v>25</v>
      </c>
      <c r="F129" s="36" t="s">
        <v>768</v>
      </c>
      <c r="G129" s="49" t="s">
        <v>266</v>
      </c>
      <c r="H129" s="36" t="s">
        <v>23</v>
      </c>
      <c r="I129" s="36" t="s">
        <v>265</v>
      </c>
      <c r="J129" s="33" t="s">
        <v>200</v>
      </c>
      <c r="K129" s="35">
        <v>2172192</v>
      </c>
      <c r="L129" s="35"/>
      <c r="M129" s="33" t="s">
        <v>39</v>
      </c>
      <c r="N129" s="34">
        <f t="shared" si="1"/>
        <v>1.2</v>
      </c>
      <c r="O129" s="33">
        <v>1200</v>
      </c>
      <c r="P129" s="30" t="s">
        <v>264</v>
      </c>
      <c r="Q129" s="77">
        <v>2</v>
      </c>
      <c r="R129" s="77" t="s">
        <v>658</v>
      </c>
      <c r="S129" s="47" t="s">
        <v>263</v>
      </c>
      <c r="T129" s="31">
        <v>42017</v>
      </c>
      <c r="U129" s="31">
        <v>42346</v>
      </c>
      <c r="V129" s="32">
        <v>26</v>
      </c>
      <c r="W129" s="31"/>
      <c r="X129" s="31"/>
      <c r="Y129" s="47"/>
      <c r="AG129" s="29"/>
      <c r="AH129" s="28"/>
    </row>
    <row r="130" spans="1:34" ht="123" customHeight="1" x14ac:dyDescent="1.35">
      <c r="A130" s="41">
        <v>127</v>
      </c>
      <c r="B130" s="40" t="s">
        <v>262</v>
      </c>
      <c r="C130" s="39">
        <v>41982</v>
      </c>
      <c r="D130" s="38">
        <v>41971</v>
      </c>
      <c r="E130" s="44" t="s">
        <v>42</v>
      </c>
      <c r="F130" s="36" t="s">
        <v>752</v>
      </c>
      <c r="G130" s="36" t="s">
        <v>261</v>
      </c>
      <c r="H130" s="42" t="s">
        <v>9</v>
      </c>
      <c r="I130" s="36" t="s">
        <v>259</v>
      </c>
      <c r="J130" s="33" t="s">
        <v>260</v>
      </c>
      <c r="K130" s="33">
        <v>2659189</v>
      </c>
      <c r="L130" s="33"/>
      <c r="M130" s="33" t="s">
        <v>19</v>
      </c>
      <c r="N130" s="34">
        <f t="shared" si="1"/>
        <v>7.1999999999999995E-2</v>
      </c>
      <c r="O130" s="33">
        <v>72</v>
      </c>
      <c r="P130" s="30" t="s">
        <v>259</v>
      </c>
      <c r="Q130" s="77" t="s">
        <v>621</v>
      </c>
      <c r="R130" s="77" t="s">
        <v>658</v>
      </c>
      <c r="S130" s="47" t="s">
        <v>258</v>
      </c>
      <c r="T130" s="31">
        <v>41983</v>
      </c>
      <c r="U130" s="31"/>
      <c r="V130" s="32"/>
      <c r="W130" s="31"/>
      <c r="X130" s="31">
        <f>T130+270</f>
        <v>42253</v>
      </c>
      <c r="Y130" s="47"/>
      <c r="AG130" s="29"/>
      <c r="AH130" s="28"/>
    </row>
    <row r="131" spans="1:34" ht="123" customHeight="1" x14ac:dyDescent="1.35">
      <c r="A131" s="41">
        <v>128</v>
      </c>
      <c r="B131" s="40" t="s">
        <v>257</v>
      </c>
      <c r="C131" s="39">
        <v>41974</v>
      </c>
      <c r="D131" s="38">
        <v>41971</v>
      </c>
      <c r="E131" s="44" t="s">
        <v>42</v>
      </c>
      <c r="F131" s="42" t="s">
        <v>769</v>
      </c>
      <c r="G131" s="42" t="s">
        <v>83</v>
      </c>
      <c r="H131" s="42" t="s">
        <v>9</v>
      </c>
      <c r="I131" s="33" t="s">
        <v>52</v>
      </c>
      <c r="J131" s="33" t="s">
        <v>52</v>
      </c>
      <c r="K131" s="33">
        <v>4399055</v>
      </c>
      <c r="L131" s="33"/>
      <c r="M131" s="33" t="s">
        <v>19</v>
      </c>
      <c r="N131" s="34">
        <f t="shared" si="1"/>
        <v>2.8000000000000001E-2</v>
      </c>
      <c r="O131" s="33">
        <v>28</v>
      </c>
      <c r="P131" s="30" t="s">
        <v>82</v>
      </c>
      <c r="Q131" s="77" t="s">
        <v>640</v>
      </c>
      <c r="R131" s="77" t="s">
        <v>641</v>
      </c>
      <c r="S131" s="47" t="s">
        <v>81</v>
      </c>
      <c r="T131" s="31">
        <v>42011</v>
      </c>
      <c r="U131" s="31"/>
      <c r="V131" s="32"/>
      <c r="W131" s="31"/>
      <c r="X131" s="31">
        <f>T131+270</f>
        <v>42281</v>
      </c>
      <c r="Y131" s="47" t="s">
        <v>256</v>
      </c>
      <c r="AG131" s="29"/>
      <c r="AH131" s="28"/>
    </row>
    <row r="132" spans="1:34" ht="123" customHeight="1" x14ac:dyDescent="1.35">
      <c r="A132" s="41">
        <v>129</v>
      </c>
      <c r="B132" s="40" t="s">
        <v>255</v>
      </c>
      <c r="C132" s="39">
        <v>41974</v>
      </c>
      <c r="D132" s="38">
        <v>41989</v>
      </c>
      <c r="E132" s="44" t="s">
        <v>42</v>
      </c>
      <c r="F132" s="36" t="s">
        <v>770</v>
      </c>
      <c r="G132" s="49" t="s">
        <v>254</v>
      </c>
      <c r="H132" s="42" t="s">
        <v>9</v>
      </c>
      <c r="I132" s="36" t="s">
        <v>40</v>
      </c>
      <c r="J132" s="33" t="s">
        <v>64</v>
      </c>
      <c r="K132" s="35">
        <v>9538548</v>
      </c>
      <c r="L132" s="35"/>
      <c r="M132" s="33" t="s">
        <v>19</v>
      </c>
      <c r="N132" s="34">
        <f t="shared" ref="N132:N195" si="2">O132/1000</f>
        <v>2E-3</v>
      </c>
      <c r="O132" s="33">
        <v>2</v>
      </c>
      <c r="P132" s="30" t="s">
        <v>63</v>
      </c>
      <c r="Q132" s="77" t="s">
        <v>621</v>
      </c>
      <c r="R132" s="77" t="s">
        <v>666</v>
      </c>
      <c r="S132" s="47" t="s">
        <v>253</v>
      </c>
      <c r="T132" s="31">
        <v>42017</v>
      </c>
      <c r="U132" s="31"/>
      <c r="V132" s="32"/>
      <c r="W132" s="31"/>
      <c r="X132" s="31">
        <f>T132+270</f>
        <v>42287</v>
      </c>
      <c r="Y132" s="47"/>
      <c r="AG132" s="29"/>
      <c r="AH132" s="28"/>
    </row>
    <row r="133" spans="1:34" ht="123" customHeight="1" x14ac:dyDescent="1.35">
      <c r="A133" s="41">
        <v>130</v>
      </c>
      <c r="B133" s="40" t="s">
        <v>252</v>
      </c>
      <c r="C133" s="39">
        <v>42024</v>
      </c>
      <c r="D133" s="38">
        <v>41996</v>
      </c>
      <c r="E133" s="44" t="s">
        <v>42</v>
      </c>
      <c r="F133" s="35" t="s">
        <v>759</v>
      </c>
      <c r="G133" s="33" t="s">
        <v>251</v>
      </c>
      <c r="H133" s="42" t="s">
        <v>9</v>
      </c>
      <c r="I133" s="42" t="s">
        <v>27</v>
      </c>
      <c r="J133" s="33" t="s">
        <v>27</v>
      </c>
      <c r="K133" s="33">
        <v>9259712</v>
      </c>
      <c r="L133" s="33"/>
      <c r="M133" s="33" t="s">
        <v>39</v>
      </c>
      <c r="N133" s="34">
        <f t="shared" si="2"/>
        <v>0.96499999999999997</v>
      </c>
      <c r="O133" s="33">
        <v>965</v>
      </c>
      <c r="P133" s="30" t="s">
        <v>27</v>
      </c>
      <c r="Q133" s="77" t="s">
        <v>621</v>
      </c>
      <c r="R133" s="77" t="s">
        <v>653</v>
      </c>
      <c r="S133" s="47" t="s">
        <v>250</v>
      </c>
      <c r="T133" s="31">
        <v>42038</v>
      </c>
      <c r="U133" s="31"/>
      <c r="V133" s="32"/>
      <c r="W133" s="31"/>
      <c r="X133" s="31">
        <f>T133+270</f>
        <v>42308</v>
      </c>
      <c r="Y133" s="47"/>
      <c r="AG133" s="29"/>
      <c r="AH133" s="28"/>
    </row>
    <row r="134" spans="1:34" ht="123" customHeight="1" x14ac:dyDescent="1.35">
      <c r="A134" s="41">
        <v>131</v>
      </c>
      <c r="B134" s="40" t="s">
        <v>249</v>
      </c>
      <c r="C134" s="39">
        <v>42024</v>
      </c>
      <c r="D134" s="38">
        <v>41996</v>
      </c>
      <c r="E134" s="44" t="s">
        <v>42</v>
      </c>
      <c r="F134" s="36" t="s">
        <v>734</v>
      </c>
      <c r="G134" s="42" t="s">
        <v>248</v>
      </c>
      <c r="H134" s="42" t="s">
        <v>9</v>
      </c>
      <c r="I134" s="36" t="s">
        <v>132</v>
      </c>
      <c r="J134" s="33" t="s">
        <v>132</v>
      </c>
      <c r="K134" s="35">
        <v>2881442</v>
      </c>
      <c r="L134" s="35"/>
      <c r="M134" s="33" t="s">
        <v>39</v>
      </c>
      <c r="N134" s="34">
        <f t="shared" si="2"/>
        <v>5.0000000000000001E-3</v>
      </c>
      <c r="O134" s="33">
        <v>5</v>
      </c>
      <c r="P134" s="30" t="s">
        <v>131</v>
      </c>
      <c r="Q134" s="77" t="s">
        <v>618</v>
      </c>
      <c r="R134" s="77">
        <v>4020</v>
      </c>
      <c r="S134" s="47" t="s">
        <v>247</v>
      </c>
      <c r="T134" s="31">
        <v>42038</v>
      </c>
      <c r="U134" s="31"/>
      <c r="V134" s="32"/>
      <c r="W134" s="31"/>
      <c r="X134" s="31">
        <f>T134+270</f>
        <v>42308</v>
      </c>
      <c r="Y134" s="47"/>
      <c r="AG134" s="29"/>
      <c r="AH134" s="28"/>
    </row>
    <row r="135" spans="1:34" ht="123" customHeight="1" x14ac:dyDescent="1.35">
      <c r="A135" s="41">
        <v>132</v>
      </c>
      <c r="B135" s="40" t="s">
        <v>246</v>
      </c>
      <c r="C135" s="39">
        <v>42005</v>
      </c>
      <c r="D135" s="38">
        <v>41997</v>
      </c>
      <c r="E135" s="44" t="s">
        <v>42</v>
      </c>
      <c r="F135" s="36" t="s">
        <v>686</v>
      </c>
      <c r="G135" s="42" t="s">
        <v>245</v>
      </c>
      <c r="H135" s="36" t="s">
        <v>8</v>
      </c>
      <c r="I135" s="36" t="s">
        <v>111</v>
      </c>
      <c r="J135" s="33" t="s">
        <v>110</v>
      </c>
      <c r="K135" s="35" t="s">
        <v>244</v>
      </c>
      <c r="L135" s="35"/>
      <c r="M135" s="33" t="s">
        <v>39</v>
      </c>
      <c r="N135" s="34">
        <f t="shared" si="2"/>
        <v>25</v>
      </c>
      <c r="O135" s="33">
        <v>25000</v>
      </c>
      <c r="P135" s="30" t="s">
        <v>51</v>
      </c>
      <c r="Q135" s="77"/>
      <c r="R135" s="77" t="s">
        <v>107</v>
      </c>
      <c r="S135" s="47" t="s">
        <v>243</v>
      </c>
      <c r="T135" s="31"/>
      <c r="U135" s="31"/>
      <c r="V135" s="32"/>
      <c r="W135" s="31"/>
      <c r="X135" s="31"/>
      <c r="Y135" s="47" t="s">
        <v>242</v>
      </c>
      <c r="AG135" s="29"/>
      <c r="AH135" s="28"/>
    </row>
    <row r="136" spans="1:34" ht="123" customHeight="1" x14ac:dyDescent="1.35">
      <c r="A136" s="41">
        <v>133</v>
      </c>
      <c r="B136" s="40" t="s">
        <v>241</v>
      </c>
      <c r="C136" s="39">
        <v>42031</v>
      </c>
      <c r="D136" s="38">
        <v>42004</v>
      </c>
      <c r="E136" s="44" t="s">
        <v>42</v>
      </c>
      <c r="F136" s="36" t="s">
        <v>771</v>
      </c>
      <c r="G136" s="42" t="s">
        <v>240</v>
      </c>
      <c r="H136" s="42" t="s">
        <v>9</v>
      </c>
      <c r="I136" s="36" t="s">
        <v>110</v>
      </c>
      <c r="J136" s="33" t="s">
        <v>110</v>
      </c>
      <c r="K136" s="35">
        <v>8100346</v>
      </c>
      <c r="L136" s="35"/>
      <c r="M136" s="33" t="s">
        <v>19</v>
      </c>
      <c r="N136" s="34">
        <f t="shared" si="2"/>
        <v>0.01</v>
      </c>
      <c r="O136" s="33">
        <v>10</v>
      </c>
      <c r="P136" s="30" t="s">
        <v>237</v>
      </c>
      <c r="Q136" s="77" t="s">
        <v>618</v>
      </c>
      <c r="R136" s="77">
        <v>28319</v>
      </c>
      <c r="S136" s="47" t="s">
        <v>236</v>
      </c>
      <c r="T136" s="31">
        <v>42045</v>
      </c>
      <c r="U136" s="31"/>
      <c r="V136" s="32"/>
      <c r="W136" s="31"/>
      <c r="X136" s="31">
        <f t="shared" ref="X136:X144" si="3">T136+270</f>
        <v>42315</v>
      </c>
      <c r="Y136" s="47"/>
      <c r="AG136" s="29"/>
      <c r="AH136" s="28"/>
    </row>
    <row r="137" spans="1:34" ht="123" customHeight="1" x14ac:dyDescent="1.35">
      <c r="A137" s="41">
        <v>134</v>
      </c>
      <c r="B137" s="40" t="s">
        <v>239</v>
      </c>
      <c r="C137" s="39">
        <v>42031</v>
      </c>
      <c r="D137" s="38">
        <v>42004</v>
      </c>
      <c r="E137" s="44" t="s">
        <v>42</v>
      </c>
      <c r="F137" s="36" t="s">
        <v>771</v>
      </c>
      <c r="G137" s="42" t="s">
        <v>238</v>
      </c>
      <c r="H137" s="42" t="s">
        <v>9</v>
      </c>
      <c r="I137" s="36" t="s">
        <v>110</v>
      </c>
      <c r="J137" s="33" t="s">
        <v>110</v>
      </c>
      <c r="K137" s="35">
        <v>8100346</v>
      </c>
      <c r="L137" s="35"/>
      <c r="M137" s="33" t="s">
        <v>19</v>
      </c>
      <c r="N137" s="34">
        <f t="shared" si="2"/>
        <v>0.01</v>
      </c>
      <c r="O137" s="33">
        <v>10</v>
      </c>
      <c r="P137" s="30" t="s">
        <v>237</v>
      </c>
      <c r="Q137" s="77" t="s">
        <v>618</v>
      </c>
      <c r="R137" s="77">
        <v>28319</v>
      </c>
      <c r="S137" s="47" t="s">
        <v>236</v>
      </c>
      <c r="T137" s="31">
        <v>42045</v>
      </c>
      <c r="U137" s="31"/>
      <c r="V137" s="32"/>
      <c r="W137" s="31"/>
      <c r="X137" s="31">
        <f t="shared" si="3"/>
        <v>42315</v>
      </c>
      <c r="Y137" s="47"/>
      <c r="AG137" s="29"/>
      <c r="AH137" s="28"/>
    </row>
    <row r="138" spans="1:34" ht="123" customHeight="1" x14ac:dyDescent="1.35">
      <c r="A138" s="41">
        <v>135</v>
      </c>
      <c r="B138" s="40" t="s">
        <v>235</v>
      </c>
      <c r="C138" s="39">
        <v>42024</v>
      </c>
      <c r="D138" s="38">
        <v>42023</v>
      </c>
      <c r="E138" s="44" t="s">
        <v>42</v>
      </c>
      <c r="F138" s="36" t="s">
        <v>704</v>
      </c>
      <c r="G138" s="36" t="s">
        <v>65</v>
      </c>
      <c r="H138" s="36" t="s">
        <v>8</v>
      </c>
      <c r="I138" s="36" t="s">
        <v>63</v>
      </c>
      <c r="J138" s="33" t="s">
        <v>64</v>
      </c>
      <c r="K138" s="33">
        <v>9559330</v>
      </c>
      <c r="L138" s="33"/>
      <c r="M138" s="33" t="s">
        <v>39</v>
      </c>
      <c r="N138" s="34">
        <f t="shared" si="2"/>
        <v>0.5</v>
      </c>
      <c r="O138" s="33">
        <v>500</v>
      </c>
      <c r="P138" s="30" t="s">
        <v>63</v>
      </c>
      <c r="Q138" s="77" t="s">
        <v>621</v>
      </c>
      <c r="R138" s="77" t="s">
        <v>638</v>
      </c>
      <c r="S138" s="47" t="s">
        <v>62</v>
      </c>
      <c r="T138" s="31">
        <v>42032</v>
      </c>
      <c r="U138" s="31">
        <v>42132</v>
      </c>
      <c r="V138" s="32">
        <v>19</v>
      </c>
      <c r="W138" s="31">
        <v>41983</v>
      </c>
      <c r="X138" s="31">
        <f t="shared" si="3"/>
        <v>42302</v>
      </c>
      <c r="Y138" s="30" t="s">
        <v>234</v>
      </c>
      <c r="AG138" s="29"/>
      <c r="AH138" s="28"/>
    </row>
    <row r="139" spans="1:34" ht="123" customHeight="1" x14ac:dyDescent="1.35">
      <c r="A139" s="41">
        <v>136</v>
      </c>
      <c r="B139" s="40" t="s">
        <v>233</v>
      </c>
      <c r="C139" s="39">
        <v>42024</v>
      </c>
      <c r="D139" s="38">
        <v>42023</v>
      </c>
      <c r="E139" s="44" t="s">
        <v>42</v>
      </c>
      <c r="F139" s="36" t="s">
        <v>772</v>
      </c>
      <c r="G139" s="36" t="s">
        <v>232</v>
      </c>
      <c r="H139" s="42" t="s">
        <v>9</v>
      </c>
      <c r="I139" s="36" t="s">
        <v>56</v>
      </c>
      <c r="J139" s="33" t="s">
        <v>52</v>
      </c>
      <c r="K139" s="33">
        <v>9024279</v>
      </c>
      <c r="L139" s="33"/>
      <c r="M139" s="33" t="s">
        <v>19</v>
      </c>
      <c r="N139" s="34">
        <f t="shared" si="2"/>
        <v>0.01</v>
      </c>
      <c r="O139" s="33">
        <v>10</v>
      </c>
      <c r="P139" s="30" t="s">
        <v>56</v>
      </c>
      <c r="Q139" s="77" t="s">
        <v>630</v>
      </c>
      <c r="R139" s="77" t="s">
        <v>667</v>
      </c>
      <c r="S139" s="47" t="s">
        <v>231</v>
      </c>
      <c r="T139" s="31">
        <v>42080</v>
      </c>
      <c r="U139" s="31"/>
      <c r="V139" s="32"/>
      <c r="W139" s="31"/>
      <c r="X139" s="31">
        <f t="shared" si="3"/>
        <v>42350</v>
      </c>
      <c r="Y139" s="47"/>
      <c r="AG139" s="29"/>
      <c r="AH139" s="28"/>
    </row>
    <row r="140" spans="1:34" ht="123" customHeight="1" x14ac:dyDescent="1.35">
      <c r="A140" s="41">
        <v>137</v>
      </c>
      <c r="B140" s="40" t="s">
        <v>230</v>
      </c>
      <c r="C140" s="39">
        <v>42036</v>
      </c>
      <c r="D140" s="38">
        <v>42037</v>
      </c>
      <c r="E140" s="44" t="s">
        <v>42</v>
      </c>
      <c r="F140" s="36" t="s">
        <v>756</v>
      </c>
      <c r="G140" s="36" t="s">
        <v>98</v>
      </c>
      <c r="H140" s="42" t="s">
        <v>9</v>
      </c>
      <c r="I140" s="36" t="s">
        <v>88</v>
      </c>
      <c r="J140" s="33" t="s">
        <v>33</v>
      </c>
      <c r="K140" s="33">
        <v>7546900</v>
      </c>
      <c r="L140" s="33"/>
      <c r="M140" s="33" t="s">
        <v>19</v>
      </c>
      <c r="N140" s="34">
        <f t="shared" si="2"/>
        <v>1.4999999999999999E-2</v>
      </c>
      <c r="O140" s="33">
        <v>15</v>
      </c>
      <c r="P140" s="30" t="s">
        <v>88</v>
      </c>
      <c r="Q140" s="77">
        <v>2</v>
      </c>
      <c r="R140" s="77" t="s">
        <v>661</v>
      </c>
      <c r="S140" s="47" t="s">
        <v>91</v>
      </c>
      <c r="T140" s="31">
        <v>42080</v>
      </c>
      <c r="U140" s="31"/>
      <c r="V140" s="32"/>
      <c r="W140" s="31"/>
      <c r="X140" s="31">
        <f t="shared" si="3"/>
        <v>42350</v>
      </c>
      <c r="Y140" s="30" t="s">
        <v>225</v>
      </c>
      <c r="AG140" s="29"/>
      <c r="AH140" s="28"/>
    </row>
    <row r="141" spans="1:34" ht="123" customHeight="1" x14ac:dyDescent="1.35">
      <c r="A141" s="41">
        <v>138</v>
      </c>
      <c r="B141" s="40" t="s">
        <v>229</v>
      </c>
      <c r="C141" s="39">
        <v>42036</v>
      </c>
      <c r="D141" s="38">
        <v>42037</v>
      </c>
      <c r="E141" s="44" t="s">
        <v>42</v>
      </c>
      <c r="F141" s="36" t="s">
        <v>756</v>
      </c>
      <c r="G141" s="36" t="s">
        <v>96</v>
      </c>
      <c r="H141" s="42" t="s">
        <v>9</v>
      </c>
      <c r="I141" s="36" t="s">
        <v>88</v>
      </c>
      <c r="J141" s="33" t="s">
        <v>33</v>
      </c>
      <c r="K141" s="33">
        <v>7546902</v>
      </c>
      <c r="L141" s="33"/>
      <c r="M141" s="33" t="s">
        <v>19</v>
      </c>
      <c r="N141" s="34">
        <f t="shared" si="2"/>
        <v>1.4999999999999999E-2</v>
      </c>
      <c r="O141" s="33">
        <v>15</v>
      </c>
      <c r="P141" s="30" t="s">
        <v>88</v>
      </c>
      <c r="Q141" s="77">
        <v>2</v>
      </c>
      <c r="R141" s="77" t="s">
        <v>661</v>
      </c>
      <c r="S141" s="47" t="s">
        <v>91</v>
      </c>
      <c r="T141" s="31">
        <v>42079</v>
      </c>
      <c r="U141" s="31"/>
      <c r="V141" s="32"/>
      <c r="W141" s="31"/>
      <c r="X141" s="31">
        <f t="shared" si="3"/>
        <v>42349</v>
      </c>
      <c r="Y141" s="30" t="s">
        <v>225</v>
      </c>
      <c r="AG141" s="29"/>
      <c r="AH141" s="28"/>
    </row>
    <row r="142" spans="1:34" ht="123" customHeight="1" x14ac:dyDescent="1.35">
      <c r="A142" s="41">
        <v>139</v>
      </c>
      <c r="B142" s="40" t="s">
        <v>228</v>
      </c>
      <c r="C142" s="39">
        <v>42036</v>
      </c>
      <c r="D142" s="38">
        <v>42037</v>
      </c>
      <c r="E142" s="44" t="s">
        <v>42</v>
      </c>
      <c r="F142" s="36" t="s">
        <v>756</v>
      </c>
      <c r="G142" s="36" t="s">
        <v>94</v>
      </c>
      <c r="H142" s="42" t="s">
        <v>9</v>
      </c>
      <c r="I142" s="36" t="s">
        <v>88</v>
      </c>
      <c r="J142" s="33" t="s">
        <v>33</v>
      </c>
      <c r="K142" s="33">
        <v>7550213</v>
      </c>
      <c r="L142" s="33"/>
      <c r="M142" s="33" t="s">
        <v>19</v>
      </c>
      <c r="N142" s="34">
        <f t="shared" si="2"/>
        <v>1.4999999999999999E-2</v>
      </c>
      <c r="O142" s="33">
        <v>15</v>
      </c>
      <c r="P142" s="30" t="s">
        <v>88</v>
      </c>
      <c r="Q142" s="77">
        <v>2</v>
      </c>
      <c r="R142" s="77" t="s">
        <v>661</v>
      </c>
      <c r="S142" s="47" t="s">
        <v>91</v>
      </c>
      <c r="T142" s="31">
        <v>42079</v>
      </c>
      <c r="U142" s="31"/>
      <c r="V142" s="32"/>
      <c r="W142" s="31"/>
      <c r="X142" s="31">
        <f t="shared" si="3"/>
        <v>42349</v>
      </c>
      <c r="Y142" s="30" t="s">
        <v>225</v>
      </c>
      <c r="AG142" s="29"/>
      <c r="AH142" s="28"/>
    </row>
    <row r="143" spans="1:34" ht="123" customHeight="1" x14ac:dyDescent="1.35">
      <c r="A143" s="41">
        <v>140</v>
      </c>
      <c r="B143" s="40" t="s">
        <v>227</v>
      </c>
      <c r="C143" s="39">
        <v>42036</v>
      </c>
      <c r="D143" s="38">
        <v>42037</v>
      </c>
      <c r="E143" s="44" t="s">
        <v>42</v>
      </c>
      <c r="F143" s="36" t="s">
        <v>756</v>
      </c>
      <c r="G143" s="36" t="s">
        <v>92</v>
      </c>
      <c r="H143" s="42" t="s">
        <v>9</v>
      </c>
      <c r="I143" s="36" t="s">
        <v>88</v>
      </c>
      <c r="J143" s="33" t="s">
        <v>33</v>
      </c>
      <c r="K143" s="33">
        <v>7550215</v>
      </c>
      <c r="L143" s="33"/>
      <c r="M143" s="33" t="s">
        <v>19</v>
      </c>
      <c r="N143" s="34">
        <f t="shared" si="2"/>
        <v>1.4999999999999999E-2</v>
      </c>
      <c r="O143" s="33">
        <v>15</v>
      </c>
      <c r="P143" s="30" t="s">
        <v>88</v>
      </c>
      <c r="Q143" s="77">
        <v>2</v>
      </c>
      <c r="R143" s="77" t="s">
        <v>661</v>
      </c>
      <c r="S143" s="47" t="s">
        <v>91</v>
      </c>
      <c r="T143" s="31">
        <v>42079</v>
      </c>
      <c r="U143" s="31"/>
      <c r="V143" s="32"/>
      <c r="W143" s="31"/>
      <c r="X143" s="31">
        <f t="shared" si="3"/>
        <v>42349</v>
      </c>
      <c r="Y143" s="30" t="s">
        <v>225</v>
      </c>
      <c r="AG143" s="29"/>
      <c r="AH143" s="28"/>
    </row>
    <row r="144" spans="1:34" ht="123" customHeight="1" x14ac:dyDescent="1.35">
      <c r="A144" s="41">
        <v>141</v>
      </c>
      <c r="B144" s="40" t="s">
        <v>226</v>
      </c>
      <c r="C144" s="39">
        <v>42036</v>
      </c>
      <c r="D144" s="38">
        <v>42037</v>
      </c>
      <c r="E144" s="44" t="s">
        <v>42</v>
      </c>
      <c r="F144" s="36" t="s">
        <v>756</v>
      </c>
      <c r="G144" s="36" t="s">
        <v>89</v>
      </c>
      <c r="H144" s="42" t="s">
        <v>9</v>
      </c>
      <c r="I144" s="36" t="s">
        <v>88</v>
      </c>
      <c r="J144" s="33" t="s">
        <v>33</v>
      </c>
      <c r="K144" s="33">
        <v>7550499</v>
      </c>
      <c r="L144" s="33"/>
      <c r="M144" s="33" t="s">
        <v>19</v>
      </c>
      <c r="N144" s="34">
        <f t="shared" si="2"/>
        <v>1.4999999999999999E-2</v>
      </c>
      <c r="O144" s="33">
        <v>15</v>
      </c>
      <c r="P144" s="30" t="s">
        <v>88</v>
      </c>
      <c r="Q144" s="77">
        <v>2</v>
      </c>
      <c r="R144" s="77" t="s">
        <v>661</v>
      </c>
      <c r="S144" s="47" t="s">
        <v>87</v>
      </c>
      <c r="T144" s="31">
        <v>42080</v>
      </c>
      <c r="U144" s="31"/>
      <c r="V144" s="32"/>
      <c r="W144" s="31"/>
      <c r="X144" s="31">
        <f t="shared" si="3"/>
        <v>42350</v>
      </c>
      <c r="Y144" s="30" t="s">
        <v>225</v>
      </c>
      <c r="AG144" s="29"/>
      <c r="AH144" s="28"/>
    </row>
    <row r="145" spans="1:34" ht="123" customHeight="1" x14ac:dyDescent="1.35">
      <c r="A145" s="41">
        <v>142</v>
      </c>
      <c r="B145" s="40" t="s">
        <v>224</v>
      </c>
      <c r="C145" s="39">
        <v>42036</v>
      </c>
      <c r="D145" s="38">
        <v>42048</v>
      </c>
      <c r="E145" s="44" t="s">
        <v>42</v>
      </c>
      <c r="F145" s="36" t="s">
        <v>773</v>
      </c>
      <c r="G145" s="36" t="s">
        <v>223</v>
      </c>
      <c r="H145" s="36" t="s">
        <v>23</v>
      </c>
      <c r="I145" s="36" t="s">
        <v>222</v>
      </c>
      <c r="J145" s="33" t="s">
        <v>33</v>
      </c>
      <c r="K145" s="33">
        <v>7562454</v>
      </c>
      <c r="L145" s="33"/>
      <c r="M145" s="33" t="s">
        <v>39</v>
      </c>
      <c r="N145" s="34">
        <f t="shared" si="2"/>
        <v>1.56</v>
      </c>
      <c r="O145" s="33">
        <v>1560</v>
      </c>
      <c r="P145" s="30" t="s">
        <v>221</v>
      </c>
      <c r="Q145" s="77" t="s">
        <v>618</v>
      </c>
      <c r="R145" s="77" t="s">
        <v>33</v>
      </c>
      <c r="S145" s="47" t="s">
        <v>220</v>
      </c>
      <c r="T145" s="31"/>
      <c r="U145" s="31"/>
      <c r="V145" s="32"/>
      <c r="W145" s="31"/>
      <c r="X145" s="31"/>
      <c r="Y145" s="47" t="s">
        <v>219</v>
      </c>
      <c r="AG145" s="29"/>
      <c r="AH145" s="28"/>
    </row>
    <row r="146" spans="1:34" ht="123" customHeight="1" x14ac:dyDescent="1.35">
      <c r="A146" s="41">
        <v>143</v>
      </c>
      <c r="B146" s="40" t="s">
        <v>218</v>
      </c>
      <c r="C146" s="39">
        <v>42059</v>
      </c>
      <c r="D146" s="38">
        <v>42051</v>
      </c>
      <c r="E146" s="44" t="s">
        <v>42</v>
      </c>
      <c r="F146" s="36" t="s">
        <v>733</v>
      </c>
      <c r="G146" s="36" t="s">
        <v>41</v>
      </c>
      <c r="H146" s="36" t="s">
        <v>8</v>
      </c>
      <c r="I146" s="36" t="s">
        <v>40</v>
      </c>
      <c r="J146" s="33" t="s">
        <v>27</v>
      </c>
      <c r="K146" s="35">
        <v>2166011</v>
      </c>
      <c r="L146" s="35"/>
      <c r="M146" s="33" t="s">
        <v>39</v>
      </c>
      <c r="N146" s="34">
        <f t="shared" si="2"/>
        <v>0.75</v>
      </c>
      <c r="O146" s="33">
        <v>750</v>
      </c>
      <c r="P146" s="30" t="s">
        <v>27</v>
      </c>
      <c r="Q146" s="77" t="s">
        <v>621</v>
      </c>
      <c r="R146" s="77" t="s">
        <v>634</v>
      </c>
      <c r="S146" s="47" t="s">
        <v>38</v>
      </c>
      <c r="T146" s="31">
        <v>42065</v>
      </c>
      <c r="U146" s="31"/>
      <c r="V146" s="32"/>
      <c r="W146" s="31"/>
      <c r="X146" s="31">
        <f>T146+270</f>
        <v>42335</v>
      </c>
      <c r="Y146" s="47" t="s">
        <v>217</v>
      </c>
      <c r="AG146" s="29"/>
      <c r="AH146" s="28"/>
    </row>
    <row r="147" spans="1:34" ht="123" customHeight="1" x14ac:dyDescent="1.35">
      <c r="A147" s="41">
        <v>144</v>
      </c>
      <c r="B147" s="40" t="s">
        <v>216</v>
      </c>
      <c r="C147" s="39">
        <v>42059</v>
      </c>
      <c r="D147" s="38">
        <v>42051</v>
      </c>
      <c r="E147" s="37" t="s">
        <v>25</v>
      </c>
      <c r="F147" s="36" t="s">
        <v>696</v>
      </c>
      <c r="G147" s="36" t="s">
        <v>41</v>
      </c>
      <c r="H147" s="36" t="s">
        <v>8</v>
      </c>
      <c r="I147" s="36" t="s">
        <v>40</v>
      </c>
      <c r="J147" s="33" t="s">
        <v>27</v>
      </c>
      <c r="K147" s="33">
        <v>97139</v>
      </c>
      <c r="L147" s="33"/>
      <c r="M147" s="33" t="s">
        <v>39</v>
      </c>
      <c r="N147" s="34">
        <f t="shared" si="2"/>
        <v>0.75</v>
      </c>
      <c r="O147" s="33">
        <v>750</v>
      </c>
      <c r="P147" s="30" t="s">
        <v>27</v>
      </c>
      <c r="Q147" s="77">
        <v>2</v>
      </c>
      <c r="R147" s="77" t="s">
        <v>634</v>
      </c>
      <c r="S147" s="47" t="s">
        <v>38</v>
      </c>
      <c r="T147" s="31">
        <v>42065</v>
      </c>
      <c r="U147" s="31"/>
      <c r="V147" s="32"/>
      <c r="W147" s="31">
        <v>42207</v>
      </c>
      <c r="X147" s="31"/>
      <c r="Y147" s="47" t="s">
        <v>215</v>
      </c>
      <c r="AG147" s="29"/>
      <c r="AH147" s="28"/>
    </row>
    <row r="148" spans="1:34" ht="123" customHeight="1" x14ac:dyDescent="1.35">
      <c r="A148" s="41">
        <v>145</v>
      </c>
      <c r="B148" s="40" t="s">
        <v>214</v>
      </c>
      <c r="C148" s="39">
        <v>42064</v>
      </c>
      <c r="D148" s="38">
        <v>42058</v>
      </c>
      <c r="E148" s="44" t="s">
        <v>42</v>
      </c>
      <c r="F148" s="36" t="s">
        <v>751</v>
      </c>
      <c r="G148" s="36" t="s">
        <v>213</v>
      </c>
      <c r="H148" s="42" t="s">
        <v>9</v>
      </c>
      <c r="I148" s="36" t="s">
        <v>111</v>
      </c>
      <c r="J148" s="35" t="s">
        <v>52</v>
      </c>
      <c r="K148" s="33">
        <v>7037090</v>
      </c>
      <c r="L148" s="33"/>
      <c r="M148" s="33" t="s">
        <v>39</v>
      </c>
      <c r="N148" s="34">
        <f t="shared" si="2"/>
        <v>1</v>
      </c>
      <c r="O148" s="33">
        <v>1000</v>
      </c>
      <c r="P148" s="30" t="s">
        <v>51</v>
      </c>
      <c r="Q148" s="77">
        <v>1</v>
      </c>
      <c r="R148" s="77" t="s">
        <v>212</v>
      </c>
      <c r="S148" s="47" t="s">
        <v>211</v>
      </c>
      <c r="T148" s="31">
        <v>42065</v>
      </c>
      <c r="U148" s="31"/>
      <c r="V148" s="32"/>
      <c r="W148" s="31"/>
      <c r="X148" s="31">
        <f>270+T148</f>
        <v>42335</v>
      </c>
      <c r="Y148" s="47"/>
      <c r="AG148" s="29"/>
      <c r="AH148" s="28"/>
    </row>
    <row r="149" spans="1:34" ht="123" customHeight="1" x14ac:dyDescent="1.35">
      <c r="A149" s="41">
        <v>146</v>
      </c>
      <c r="B149" s="40" t="s">
        <v>210</v>
      </c>
      <c r="C149" s="39">
        <v>42064</v>
      </c>
      <c r="D149" s="38">
        <v>42062</v>
      </c>
      <c r="E149" s="37" t="s">
        <v>25</v>
      </c>
      <c r="F149" s="36" t="s">
        <v>774</v>
      </c>
      <c r="G149" s="36" t="s">
        <v>209</v>
      </c>
      <c r="H149" s="36" t="s">
        <v>23</v>
      </c>
      <c r="I149" s="36" t="s">
        <v>57</v>
      </c>
      <c r="J149" s="35" t="s">
        <v>52</v>
      </c>
      <c r="K149" s="33">
        <v>7301443</v>
      </c>
      <c r="L149" s="33"/>
      <c r="M149" s="33" t="s">
        <v>39</v>
      </c>
      <c r="N149" s="34">
        <f t="shared" si="2"/>
        <v>2</v>
      </c>
      <c r="O149" s="33">
        <v>2000</v>
      </c>
      <c r="P149" s="30" t="s">
        <v>56</v>
      </c>
      <c r="Q149" s="77">
        <v>3</v>
      </c>
      <c r="R149" s="77" t="s">
        <v>635</v>
      </c>
      <c r="S149" s="47" t="s">
        <v>208</v>
      </c>
      <c r="T149" s="31">
        <v>42159</v>
      </c>
      <c r="U149" s="31">
        <v>42319</v>
      </c>
      <c r="V149" s="32">
        <v>25</v>
      </c>
      <c r="W149" s="31"/>
      <c r="X149" s="31"/>
      <c r="Y149" s="47" t="s">
        <v>207</v>
      </c>
      <c r="AG149" s="29"/>
      <c r="AH149" s="28"/>
    </row>
    <row r="150" spans="1:34" ht="123" customHeight="1" x14ac:dyDescent="1.35">
      <c r="A150" s="41">
        <v>147</v>
      </c>
      <c r="B150" s="40" t="s">
        <v>206</v>
      </c>
      <c r="C150" s="39">
        <v>42087</v>
      </c>
      <c r="D150" s="38">
        <v>42079</v>
      </c>
      <c r="E150" s="37" t="s">
        <v>25</v>
      </c>
      <c r="F150" s="36" t="s">
        <v>753</v>
      </c>
      <c r="G150" s="36" t="s">
        <v>205</v>
      </c>
      <c r="H150" s="36" t="s">
        <v>23</v>
      </c>
      <c r="I150" s="36" t="s">
        <v>57</v>
      </c>
      <c r="J150" s="35" t="s">
        <v>52</v>
      </c>
      <c r="K150" s="33">
        <v>5276650</v>
      </c>
      <c r="L150" s="33"/>
      <c r="M150" s="33" t="s">
        <v>39</v>
      </c>
      <c r="N150" s="34">
        <f t="shared" si="2"/>
        <v>4</v>
      </c>
      <c r="O150" s="33">
        <v>4000</v>
      </c>
      <c r="P150" s="30" t="s">
        <v>204</v>
      </c>
      <c r="Q150" s="77">
        <v>1</v>
      </c>
      <c r="R150" s="77" t="s">
        <v>659</v>
      </c>
      <c r="S150" s="47" t="s">
        <v>203</v>
      </c>
      <c r="T150" s="31">
        <v>42095</v>
      </c>
      <c r="U150" s="31"/>
      <c r="V150" s="32"/>
      <c r="W150" s="31"/>
      <c r="X150" s="31"/>
      <c r="Y150" s="47"/>
      <c r="AG150" s="29"/>
      <c r="AH150" s="28"/>
    </row>
    <row r="151" spans="1:34" ht="123" customHeight="1" x14ac:dyDescent="1.35">
      <c r="A151" s="41">
        <v>148</v>
      </c>
      <c r="B151" s="40" t="s">
        <v>202</v>
      </c>
      <c r="C151" s="39">
        <v>42095</v>
      </c>
      <c r="D151" s="38">
        <v>42081</v>
      </c>
      <c r="E151" s="37" t="s">
        <v>25</v>
      </c>
      <c r="F151" s="36" t="s">
        <v>775</v>
      </c>
      <c r="G151" s="36" t="s">
        <v>201</v>
      </c>
      <c r="H151" s="36" t="s">
        <v>23</v>
      </c>
      <c r="I151" s="36" t="s">
        <v>200</v>
      </c>
      <c r="J151" s="35" t="s">
        <v>200</v>
      </c>
      <c r="K151" s="33">
        <v>2047424</v>
      </c>
      <c r="L151" s="33"/>
      <c r="M151" s="33" t="s">
        <v>39</v>
      </c>
      <c r="N151" s="34">
        <f t="shared" si="2"/>
        <v>1.2</v>
      </c>
      <c r="O151" s="33">
        <v>1200</v>
      </c>
      <c r="P151" s="30" t="s">
        <v>199</v>
      </c>
      <c r="Q151" s="77">
        <v>2</v>
      </c>
      <c r="R151" s="77">
        <v>3439</v>
      </c>
      <c r="S151" s="47" t="s">
        <v>198</v>
      </c>
      <c r="T151" s="31">
        <v>42170</v>
      </c>
      <c r="U151" s="31"/>
      <c r="V151" s="32"/>
      <c r="W151" s="31"/>
      <c r="X151" s="31"/>
      <c r="Y151" s="47"/>
      <c r="AG151" s="29"/>
      <c r="AH151" s="28"/>
    </row>
    <row r="152" spans="1:34" ht="123" customHeight="1" x14ac:dyDescent="1.35">
      <c r="A152" s="41">
        <v>149</v>
      </c>
      <c r="B152" s="40" t="s">
        <v>197</v>
      </c>
      <c r="C152" s="39">
        <v>42095</v>
      </c>
      <c r="D152" s="38">
        <v>42083</v>
      </c>
      <c r="E152" s="37" t="s">
        <v>25</v>
      </c>
      <c r="F152" s="36" t="s">
        <v>776</v>
      </c>
      <c r="G152" s="36" t="s">
        <v>196</v>
      </c>
      <c r="H152" s="36" t="s">
        <v>8</v>
      </c>
      <c r="I152" s="36" t="s">
        <v>27</v>
      </c>
      <c r="J152" s="35" t="s">
        <v>27</v>
      </c>
      <c r="K152" s="33">
        <v>5195660</v>
      </c>
      <c r="L152" s="33"/>
      <c r="M152" s="33" t="s">
        <v>39</v>
      </c>
      <c r="N152" s="34">
        <f t="shared" si="2"/>
        <v>1</v>
      </c>
      <c r="O152" s="33">
        <v>1000</v>
      </c>
      <c r="P152" s="30" t="s">
        <v>27</v>
      </c>
      <c r="Q152" s="77">
        <v>2</v>
      </c>
      <c r="R152" s="77" t="s">
        <v>653</v>
      </c>
      <c r="S152" s="47" t="s">
        <v>668</v>
      </c>
      <c r="T152" s="31">
        <v>42200</v>
      </c>
      <c r="U152" s="31"/>
      <c r="V152" s="32"/>
      <c r="W152" s="31"/>
      <c r="X152" s="31"/>
      <c r="Y152" s="47"/>
      <c r="AG152" s="29"/>
      <c r="AH152" s="28"/>
    </row>
    <row r="153" spans="1:34" ht="123" customHeight="1" x14ac:dyDescent="1.35">
      <c r="A153" s="41">
        <v>150</v>
      </c>
      <c r="B153" s="40" t="s">
        <v>194</v>
      </c>
      <c r="C153" s="39">
        <v>42095</v>
      </c>
      <c r="D153" s="38">
        <v>42093</v>
      </c>
      <c r="E153" s="37" t="s">
        <v>25</v>
      </c>
      <c r="F153" s="36" t="s">
        <v>777</v>
      </c>
      <c r="G153" s="36" t="s">
        <v>193</v>
      </c>
      <c r="H153" s="42" t="s">
        <v>9</v>
      </c>
      <c r="I153" s="36" t="s">
        <v>63</v>
      </c>
      <c r="J153" s="33" t="s">
        <v>52</v>
      </c>
      <c r="K153" s="33">
        <v>7034468</v>
      </c>
      <c r="L153" s="33"/>
      <c r="M153" s="33" t="s">
        <v>19</v>
      </c>
      <c r="N153" s="34">
        <f t="shared" si="2"/>
        <v>0.02</v>
      </c>
      <c r="O153" s="33">
        <v>20</v>
      </c>
      <c r="P153" s="30" t="s">
        <v>56</v>
      </c>
      <c r="Q153" s="77">
        <v>1</v>
      </c>
      <c r="R153" s="77" t="s">
        <v>584</v>
      </c>
      <c r="S153" s="47" t="s">
        <v>192</v>
      </c>
      <c r="T153" s="31">
        <v>42110</v>
      </c>
      <c r="U153" s="31"/>
      <c r="V153" s="32"/>
      <c r="W153" s="31"/>
      <c r="X153" s="31"/>
      <c r="Y153" s="47"/>
      <c r="AG153" s="29"/>
      <c r="AH153" s="28"/>
    </row>
    <row r="154" spans="1:34" ht="123" customHeight="1" x14ac:dyDescent="1.35">
      <c r="A154" s="41">
        <v>151</v>
      </c>
      <c r="B154" s="40" t="s">
        <v>191</v>
      </c>
      <c r="C154" s="39">
        <v>42095</v>
      </c>
      <c r="D154" s="38">
        <v>42093</v>
      </c>
      <c r="E154" s="44" t="s">
        <v>42</v>
      </c>
      <c r="F154" s="36" t="s">
        <v>742</v>
      </c>
      <c r="G154" s="36" t="s">
        <v>28</v>
      </c>
      <c r="H154" s="42" t="s">
        <v>9</v>
      </c>
      <c r="I154" s="36" t="s">
        <v>27</v>
      </c>
      <c r="J154" s="35" t="s">
        <v>27</v>
      </c>
      <c r="K154" s="33">
        <v>9299085</v>
      </c>
      <c r="L154" s="33"/>
      <c r="M154" s="33" t="s">
        <v>19</v>
      </c>
      <c r="N154" s="34">
        <f t="shared" si="2"/>
        <v>5.1200000000000004E-3</v>
      </c>
      <c r="O154" s="33">
        <v>5.12</v>
      </c>
      <c r="P154" s="30" t="s">
        <v>27</v>
      </c>
      <c r="Q154" s="77" t="s">
        <v>618</v>
      </c>
      <c r="R154" s="77" t="s">
        <v>625</v>
      </c>
      <c r="S154" s="47" t="s">
        <v>190</v>
      </c>
      <c r="T154" s="31">
        <v>42110</v>
      </c>
      <c r="U154" s="31"/>
      <c r="V154" s="32"/>
      <c r="W154" s="31"/>
      <c r="X154" s="31">
        <f>T154+270</f>
        <v>42380</v>
      </c>
      <c r="Y154" s="47" t="s">
        <v>189</v>
      </c>
      <c r="AG154" s="29"/>
      <c r="AH154" s="28"/>
    </row>
    <row r="155" spans="1:34" ht="123" customHeight="1" x14ac:dyDescent="1.35">
      <c r="A155" s="41">
        <v>152</v>
      </c>
      <c r="B155" s="40" t="s">
        <v>188</v>
      </c>
      <c r="C155" s="39">
        <v>42108</v>
      </c>
      <c r="D155" s="38">
        <v>42101</v>
      </c>
      <c r="E155" s="37" t="s">
        <v>187</v>
      </c>
      <c r="F155" s="36" t="s">
        <v>778</v>
      </c>
      <c r="G155" s="36" t="s">
        <v>186</v>
      </c>
      <c r="H155" s="42" t="s">
        <v>9</v>
      </c>
      <c r="I155" s="36" t="s">
        <v>110</v>
      </c>
      <c r="J155" s="33" t="s">
        <v>110</v>
      </c>
      <c r="K155" s="33">
        <v>8087097</v>
      </c>
      <c r="L155" s="33"/>
      <c r="M155" s="33" t="s">
        <v>19</v>
      </c>
      <c r="N155" s="34">
        <f t="shared" si="2"/>
        <v>0.01</v>
      </c>
      <c r="O155" s="33">
        <v>10</v>
      </c>
      <c r="P155" s="30" t="s">
        <v>144</v>
      </c>
      <c r="Q155" s="77">
        <v>1</v>
      </c>
      <c r="R155" s="77">
        <v>28766</v>
      </c>
      <c r="S155" s="47" t="s">
        <v>185</v>
      </c>
      <c r="T155" s="31">
        <v>42118</v>
      </c>
      <c r="U155" s="31">
        <v>42199</v>
      </c>
      <c r="V155" s="32">
        <v>22</v>
      </c>
      <c r="W155" s="31"/>
      <c r="X155" s="31"/>
      <c r="Y155" s="30" t="s">
        <v>184</v>
      </c>
      <c r="AG155" s="29"/>
      <c r="AH155" s="28"/>
    </row>
    <row r="156" spans="1:34" ht="123" customHeight="1" x14ac:dyDescent="1.35">
      <c r="A156" s="41">
        <v>153</v>
      </c>
      <c r="B156" s="40" t="s">
        <v>183</v>
      </c>
      <c r="C156" s="39">
        <v>42108</v>
      </c>
      <c r="D156" s="38">
        <v>42102</v>
      </c>
      <c r="E156" s="37" t="s">
        <v>25</v>
      </c>
      <c r="F156" s="36" t="s">
        <v>779</v>
      </c>
      <c r="G156" s="36" t="s">
        <v>182</v>
      </c>
      <c r="H156" s="42" t="s">
        <v>9</v>
      </c>
      <c r="I156" s="36" t="s">
        <v>27</v>
      </c>
      <c r="J156" s="33" t="s">
        <v>27</v>
      </c>
      <c r="K156" s="33">
        <v>9243348</v>
      </c>
      <c r="L156" s="33"/>
      <c r="M156" s="33" t="s">
        <v>39</v>
      </c>
      <c r="N156" s="34">
        <f t="shared" si="2"/>
        <v>0.33</v>
      </c>
      <c r="O156" s="33">
        <v>330</v>
      </c>
      <c r="P156" s="30" t="s">
        <v>27</v>
      </c>
      <c r="Q156" s="77">
        <v>2</v>
      </c>
      <c r="R156" s="77" t="s">
        <v>634</v>
      </c>
      <c r="S156" s="47" t="s">
        <v>181</v>
      </c>
      <c r="T156" s="31">
        <v>42195</v>
      </c>
      <c r="U156" s="31"/>
      <c r="V156" s="32"/>
      <c r="W156" s="31"/>
      <c r="X156" s="31"/>
      <c r="Y156" s="47"/>
      <c r="AG156" s="29"/>
      <c r="AH156" s="28"/>
    </row>
    <row r="157" spans="1:34" ht="123" customHeight="1" x14ac:dyDescent="1.35">
      <c r="A157" s="41">
        <v>154</v>
      </c>
      <c r="B157" s="40" t="s">
        <v>180</v>
      </c>
      <c r="C157" s="39">
        <v>42122</v>
      </c>
      <c r="D157" s="38">
        <v>42103</v>
      </c>
      <c r="E157" s="37" t="s">
        <v>25</v>
      </c>
      <c r="F157" s="36" t="s">
        <v>780</v>
      </c>
      <c r="G157" s="42" t="s">
        <v>179</v>
      </c>
      <c r="H157" s="42" t="s">
        <v>9</v>
      </c>
      <c r="I157" s="36" t="s">
        <v>34</v>
      </c>
      <c r="J157" s="33" t="s">
        <v>52</v>
      </c>
      <c r="K157" s="33">
        <v>7214660</v>
      </c>
      <c r="L157" s="33"/>
      <c r="M157" s="33" t="s">
        <v>19</v>
      </c>
      <c r="N157" s="34">
        <f t="shared" si="2"/>
        <v>4.0000000000000001E-3</v>
      </c>
      <c r="O157" s="33">
        <v>4</v>
      </c>
      <c r="P157" s="30" t="s">
        <v>51</v>
      </c>
      <c r="Q157" s="77">
        <v>1</v>
      </c>
      <c r="R157" s="77" t="s">
        <v>669</v>
      </c>
      <c r="S157" s="47" t="s">
        <v>168</v>
      </c>
      <c r="T157" s="31">
        <v>42132</v>
      </c>
      <c r="U157" s="31"/>
      <c r="V157" s="32"/>
      <c r="W157" s="31"/>
      <c r="X157" s="31"/>
      <c r="Y157" s="47"/>
      <c r="AG157" s="29"/>
      <c r="AH157" s="28"/>
    </row>
    <row r="158" spans="1:34" ht="123" customHeight="1" x14ac:dyDescent="1.35">
      <c r="A158" s="41">
        <v>155</v>
      </c>
      <c r="B158" s="40" t="s">
        <v>178</v>
      </c>
      <c r="C158" s="39">
        <v>42122</v>
      </c>
      <c r="D158" s="38">
        <v>42103</v>
      </c>
      <c r="E158" s="37" t="s">
        <v>25</v>
      </c>
      <c r="F158" s="36" t="s">
        <v>780</v>
      </c>
      <c r="G158" s="42" t="s">
        <v>177</v>
      </c>
      <c r="H158" s="42" t="s">
        <v>9</v>
      </c>
      <c r="I158" s="36" t="s">
        <v>34</v>
      </c>
      <c r="J158" s="33" t="s">
        <v>52</v>
      </c>
      <c r="K158" s="33">
        <v>7214660</v>
      </c>
      <c r="L158" s="33"/>
      <c r="M158" s="33" t="s">
        <v>19</v>
      </c>
      <c r="N158" s="34">
        <f t="shared" si="2"/>
        <v>4.0000000000000001E-3</v>
      </c>
      <c r="O158" s="33">
        <v>4</v>
      </c>
      <c r="P158" s="30" t="s">
        <v>51</v>
      </c>
      <c r="Q158" s="77">
        <v>1</v>
      </c>
      <c r="R158" s="77" t="s">
        <v>669</v>
      </c>
      <c r="S158" s="47" t="s">
        <v>168</v>
      </c>
      <c r="T158" s="31">
        <v>42132</v>
      </c>
      <c r="U158" s="31"/>
      <c r="V158" s="32"/>
      <c r="W158" s="31"/>
      <c r="X158" s="31"/>
      <c r="Y158" s="47"/>
      <c r="AG158" s="29"/>
      <c r="AH158" s="28"/>
    </row>
    <row r="159" spans="1:34" ht="123" customHeight="1" x14ac:dyDescent="1.35">
      <c r="A159" s="41">
        <v>156</v>
      </c>
      <c r="B159" s="40" t="s">
        <v>176</v>
      </c>
      <c r="C159" s="39">
        <v>42122</v>
      </c>
      <c r="D159" s="38">
        <v>42103</v>
      </c>
      <c r="E159" s="37" t="s">
        <v>25</v>
      </c>
      <c r="F159" s="36" t="s">
        <v>780</v>
      </c>
      <c r="G159" s="42" t="s">
        <v>175</v>
      </c>
      <c r="H159" s="42" t="s">
        <v>9</v>
      </c>
      <c r="I159" s="36" t="s">
        <v>34</v>
      </c>
      <c r="J159" s="33" t="s">
        <v>52</v>
      </c>
      <c r="K159" s="33">
        <v>7214660</v>
      </c>
      <c r="L159" s="33"/>
      <c r="M159" s="33" t="s">
        <v>19</v>
      </c>
      <c r="N159" s="34">
        <f t="shared" si="2"/>
        <v>4.0000000000000001E-3</v>
      </c>
      <c r="O159" s="33">
        <v>4</v>
      </c>
      <c r="P159" s="30" t="s">
        <v>51</v>
      </c>
      <c r="Q159" s="77">
        <v>1</v>
      </c>
      <c r="R159" s="77" t="s">
        <v>669</v>
      </c>
      <c r="S159" s="47" t="s">
        <v>168</v>
      </c>
      <c r="T159" s="31">
        <v>42132</v>
      </c>
      <c r="U159" s="31"/>
      <c r="V159" s="32"/>
      <c r="W159" s="31"/>
      <c r="X159" s="31"/>
      <c r="Y159" s="47"/>
      <c r="AG159" s="29"/>
      <c r="AH159" s="28"/>
    </row>
    <row r="160" spans="1:34" ht="123" customHeight="1" x14ac:dyDescent="1.35">
      <c r="A160" s="41">
        <v>157</v>
      </c>
      <c r="B160" s="40" t="s">
        <v>174</v>
      </c>
      <c r="C160" s="39">
        <v>42122</v>
      </c>
      <c r="D160" s="38">
        <v>42103</v>
      </c>
      <c r="E160" s="37" t="s">
        <v>25</v>
      </c>
      <c r="F160" s="36" t="s">
        <v>780</v>
      </c>
      <c r="G160" s="42" t="s">
        <v>173</v>
      </c>
      <c r="H160" s="42" t="s">
        <v>9</v>
      </c>
      <c r="I160" s="36" t="s">
        <v>34</v>
      </c>
      <c r="J160" s="33" t="s">
        <v>52</v>
      </c>
      <c r="K160" s="33">
        <v>7214660</v>
      </c>
      <c r="L160" s="33"/>
      <c r="M160" s="33" t="s">
        <v>19</v>
      </c>
      <c r="N160" s="34">
        <f t="shared" si="2"/>
        <v>4.0000000000000001E-3</v>
      </c>
      <c r="O160" s="33">
        <v>4</v>
      </c>
      <c r="P160" s="30" t="s">
        <v>51</v>
      </c>
      <c r="Q160" s="77">
        <v>1</v>
      </c>
      <c r="R160" s="77" t="s">
        <v>669</v>
      </c>
      <c r="S160" s="47" t="s">
        <v>168</v>
      </c>
      <c r="T160" s="31">
        <v>42132</v>
      </c>
      <c r="U160" s="31"/>
      <c r="V160" s="32"/>
      <c r="W160" s="31"/>
      <c r="X160" s="31"/>
      <c r="Y160" s="47"/>
      <c r="AG160" s="29"/>
      <c r="AH160" s="28"/>
    </row>
    <row r="161" spans="1:34" ht="123" customHeight="1" x14ac:dyDescent="1.35">
      <c r="A161" s="41">
        <v>158</v>
      </c>
      <c r="B161" s="40" t="s">
        <v>172</v>
      </c>
      <c r="C161" s="39">
        <v>42122</v>
      </c>
      <c r="D161" s="38">
        <v>42103</v>
      </c>
      <c r="E161" s="37" t="s">
        <v>25</v>
      </c>
      <c r="F161" s="36" t="s">
        <v>780</v>
      </c>
      <c r="G161" s="42" t="s">
        <v>171</v>
      </c>
      <c r="H161" s="42" t="s">
        <v>9</v>
      </c>
      <c r="I161" s="36" t="s">
        <v>34</v>
      </c>
      <c r="J161" s="33" t="s">
        <v>52</v>
      </c>
      <c r="K161" s="33">
        <v>7214660</v>
      </c>
      <c r="L161" s="33"/>
      <c r="M161" s="33" t="s">
        <v>19</v>
      </c>
      <c r="N161" s="34">
        <f t="shared" si="2"/>
        <v>4.0000000000000001E-3</v>
      </c>
      <c r="O161" s="33">
        <v>4</v>
      </c>
      <c r="P161" s="30" t="s">
        <v>51</v>
      </c>
      <c r="Q161" s="77">
        <v>1</v>
      </c>
      <c r="R161" s="77" t="s">
        <v>669</v>
      </c>
      <c r="S161" s="47" t="s">
        <v>168</v>
      </c>
      <c r="T161" s="31">
        <v>42132</v>
      </c>
      <c r="U161" s="31"/>
      <c r="V161" s="32"/>
      <c r="W161" s="31"/>
      <c r="X161" s="31"/>
      <c r="Y161" s="47"/>
      <c r="AG161" s="29"/>
      <c r="AH161" s="28"/>
    </row>
    <row r="162" spans="1:34" ht="123" customHeight="1" x14ac:dyDescent="1.35">
      <c r="A162" s="41">
        <v>159</v>
      </c>
      <c r="B162" s="40" t="s">
        <v>170</v>
      </c>
      <c r="C162" s="39">
        <v>42122</v>
      </c>
      <c r="D162" s="38">
        <v>42103</v>
      </c>
      <c r="E162" s="37" t="s">
        <v>25</v>
      </c>
      <c r="F162" s="36" t="s">
        <v>780</v>
      </c>
      <c r="G162" s="42" t="s">
        <v>169</v>
      </c>
      <c r="H162" s="42" t="s">
        <v>9</v>
      </c>
      <c r="I162" s="36" t="s">
        <v>34</v>
      </c>
      <c r="J162" s="33" t="s">
        <v>52</v>
      </c>
      <c r="K162" s="33">
        <v>7214660</v>
      </c>
      <c r="L162" s="33"/>
      <c r="M162" s="33" t="s">
        <v>19</v>
      </c>
      <c r="N162" s="34">
        <f t="shared" si="2"/>
        <v>4.0000000000000001E-3</v>
      </c>
      <c r="O162" s="33">
        <v>4</v>
      </c>
      <c r="P162" s="30" t="s">
        <v>51</v>
      </c>
      <c r="Q162" s="77">
        <v>1</v>
      </c>
      <c r="R162" s="77" t="s">
        <v>669</v>
      </c>
      <c r="S162" s="47" t="s">
        <v>168</v>
      </c>
      <c r="T162" s="31">
        <v>42132</v>
      </c>
      <c r="U162" s="31"/>
      <c r="V162" s="32"/>
      <c r="W162" s="31"/>
      <c r="X162" s="31"/>
      <c r="Y162" s="47"/>
      <c r="AG162" s="29"/>
      <c r="AH162" s="28"/>
    </row>
    <row r="163" spans="1:34" ht="123" customHeight="1" x14ac:dyDescent="1.35">
      <c r="A163" s="41">
        <v>160</v>
      </c>
      <c r="B163" s="40" t="s">
        <v>167</v>
      </c>
      <c r="C163" s="39">
        <v>42122</v>
      </c>
      <c r="D163" s="38">
        <v>42103</v>
      </c>
      <c r="E163" s="37" t="s">
        <v>25</v>
      </c>
      <c r="F163" s="36" t="s">
        <v>780</v>
      </c>
      <c r="G163" s="42" t="s">
        <v>166</v>
      </c>
      <c r="H163" s="42" t="s">
        <v>9</v>
      </c>
      <c r="I163" s="36" t="s">
        <v>34</v>
      </c>
      <c r="J163" s="33" t="s">
        <v>52</v>
      </c>
      <c r="K163" s="33">
        <v>7214660</v>
      </c>
      <c r="L163" s="33"/>
      <c r="M163" s="33" t="s">
        <v>19</v>
      </c>
      <c r="N163" s="34">
        <f t="shared" si="2"/>
        <v>4.0000000000000001E-3</v>
      </c>
      <c r="O163" s="33">
        <v>4</v>
      </c>
      <c r="P163" s="30" t="s">
        <v>51</v>
      </c>
      <c r="Q163" s="77">
        <v>1</v>
      </c>
      <c r="R163" s="77" t="s">
        <v>669</v>
      </c>
      <c r="S163" s="47" t="s">
        <v>159</v>
      </c>
      <c r="T163" s="31">
        <v>42132</v>
      </c>
      <c r="U163" s="31"/>
      <c r="V163" s="32"/>
      <c r="W163" s="31"/>
      <c r="X163" s="31"/>
      <c r="Y163" s="47"/>
      <c r="AG163" s="29"/>
      <c r="AH163" s="28"/>
    </row>
    <row r="164" spans="1:34" ht="123" customHeight="1" x14ac:dyDescent="1.35">
      <c r="A164" s="41">
        <v>161</v>
      </c>
      <c r="B164" s="40" t="s">
        <v>165</v>
      </c>
      <c r="C164" s="39">
        <v>42122</v>
      </c>
      <c r="D164" s="38">
        <v>42103</v>
      </c>
      <c r="E164" s="37" t="s">
        <v>25</v>
      </c>
      <c r="F164" s="36" t="s">
        <v>780</v>
      </c>
      <c r="G164" s="42" t="s">
        <v>164</v>
      </c>
      <c r="H164" s="42" t="s">
        <v>9</v>
      </c>
      <c r="I164" s="36" t="s">
        <v>34</v>
      </c>
      <c r="J164" s="33" t="s">
        <v>52</v>
      </c>
      <c r="K164" s="33">
        <v>7214660</v>
      </c>
      <c r="L164" s="33"/>
      <c r="M164" s="33" t="s">
        <v>19</v>
      </c>
      <c r="N164" s="34">
        <f t="shared" si="2"/>
        <v>4.0000000000000001E-3</v>
      </c>
      <c r="O164" s="33">
        <v>4</v>
      </c>
      <c r="P164" s="30" t="s">
        <v>51</v>
      </c>
      <c r="Q164" s="77">
        <v>1</v>
      </c>
      <c r="R164" s="77" t="s">
        <v>669</v>
      </c>
      <c r="S164" s="47" t="s">
        <v>159</v>
      </c>
      <c r="T164" s="31">
        <v>42132</v>
      </c>
      <c r="U164" s="31"/>
      <c r="V164" s="32"/>
      <c r="W164" s="31"/>
      <c r="X164" s="31"/>
      <c r="Y164" s="47"/>
      <c r="AG164" s="29"/>
      <c r="AH164" s="28"/>
    </row>
    <row r="165" spans="1:34" ht="123" customHeight="1" x14ac:dyDescent="1.35">
      <c r="A165" s="41">
        <v>162</v>
      </c>
      <c r="B165" s="40" t="s">
        <v>163</v>
      </c>
      <c r="C165" s="39">
        <v>42122</v>
      </c>
      <c r="D165" s="38">
        <v>42103</v>
      </c>
      <c r="E165" s="37" t="s">
        <v>25</v>
      </c>
      <c r="F165" s="36" t="s">
        <v>780</v>
      </c>
      <c r="G165" s="42" t="s">
        <v>162</v>
      </c>
      <c r="H165" s="42" t="s">
        <v>9</v>
      </c>
      <c r="I165" s="36" t="s">
        <v>34</v>
      </c>
      <c r="J165" s="33" t="s">
        <v>52</v>
      </c>
      <c r="K165" s="33">
        <v>7214660</v>
      </c>
      <c r="L165" s="33"/>
      <c r="M165" s="33" t="s">
        <v>19</v>
      </c>
      <c r="N165" s="34">
        <f t="shared" si="2"/>
        <v>4.0000000000000001E-3</v>
      </c>
      <c r="O165" s="33">
        <v>4</v>
      </c>
      <c r="P165" s="30" t="s">
        <v>51</v>
      </c>
      <c r="Q165" s="77">
        <v>1</v>
      </c>
      <c r="R165" s="77" t="s">
        <v>669</v>
      </c>
      <c r="S165" s="47" t="s">
        <v>159</v>
      </c>
      <c r="T165" s="31">
        <v>42132</v>
      </c>
      <c r="U165" s="31"/>
      <c r="V165" s="32"/>
      <c r="W165" s="31"/>
      <c r="X165" s="31"/>
      <c r="Y165" s="47"/>
      <c r="AG165" s="29"/>
      <c r="AH165" s="28"/>
    </row>
    <row r="166" spans="1:34" ht="123" customHeight="1" x14ac:dyDescent="1.35">
      <c r="A166" s="41">
        <v>163</v>
      </c>
      <c r="B166" s="40" t="s">
        <v>161</v>
      </c>
      <c r="C166" s="39">
        <v>42122</v>
      </c>
      <c r="D166" s="38">
        <v>42103</v>
      </c>
      <c r="E166" s="37" t="s">
        <v>25</v>
      </c>
      <c r="F166" s="36" t="s">
        <v>780</v>
      </c>
      <c r="G166" s="42" t="s">
        <v>160</v>
      </c>
      <c r="H166" s="42" t="s">
        <v>9</v>
      </c>
      <c r="I166" s="36" t="s">
        <v>34</v>
      </c>
      <c r="J166" s="33" t="s">
        <v>52</v>
      </c>
      <c r="K166" s="33">
        <v>7214660</v>
      </c>
      <c r="L166" s="33"/>
      <c r="M166" s="33" t="s">
        <v>19</v>
      </c>
      <c r="N166" s="34">
        <f t="shared" si="2"/>
        <v>4.0000000000000001E-3</v>
      </c>
      <c r="O166" s="33">
        <v>4</v>
      </c>
      <c r="P166" s="30" t="s">
        <v>51</v>
      </c>
      <c r="Q166" s="77">
        <v>1</v>
      </c>
      <c r="R166" s="77" t="s">
        <v>669</v>
      </c>
      <c r="S166" s="47" t="s">
        <v>159</v>
      </c>
      <c r="T166" s="31">
        <v>42132</v>
      </c>
      <c r="U166" s="31"/>
      <c r="V166" s="32"/>
      <c r="W166" s="31"/>
      <c r="X166" s="31"/>
      <c r="Y166" s="47"/>
      <c r="AG166" s="29"/>
      <c r="AH166" s="28"/>
    </row>
    <row r="167" spans="1:34" ht="123" customHeight="1" x14ac:dyDescent="1.35">
      <c r="A167" s="41">
        <v>164</v>
      </c>
      <c r="B167" s="40" t="s">
        <v>158</v>
      </c>
      <c r="C167" s="39">
        <v>42122</v>
      </c>
      <c r="D167" s="38">
        <v>42103</v>
      </c>
      <c r="E167" s="37" t="s">
        <v>25</v>
      </c>
      <c r="F167" s="36" t="s">
        <v>780</v>
      </c>
      <c r="G167" s="42" t="s">
        <v>157</v>
      </c>
      <c r="H167" s="42" t="s">
        <v>9</v>
      </c>
      <c r="I167" s="36" t="s">
        <v>34</v>
      </c>
      <c r="J167" s="33" t="s">
        <v>52</v>
      </c>
      <c r="K167" s="33">
        <v>7214660</v>
      </c>
      <c r="L167" s="33"/>
      <c r="M167" s="33" t="s">
        <v>19</v>
      </c>
      <c r="N167" s="34">
        <f t="shared" si="2"/>
        <v>4.0000000000000001E-3</v>
      </c>
      <c r="O167" s="33">
        <v>4</v>
      </c>
      <c r="P167" s="30" t="s">
        <v>51</v>
      </c>
      <c r="Q167" s="77">
        <v>1</v>
      </c>
      <c r="R167" s="77" t="s">
        <v>669</v>
      </c>
      <c r="S167" s="47" t="s">
        <v>148</v>
      </c>
      <c r="T167" s="31">
        <v>42132</v>
      </c>
      <c r="U167" s="31"/>
      <c r="V167" s="32"/>
      <c r="W167" s="31"/>
      <c r="X167" s="31"/>
      <c r="Y167" s="47"/>
      <c r="AG167" s="29"/>
      <c r="AH167" s="28"/>
    </row>
    <row r="168" spans="1:34" ht="123" customHeight="1" x14ac:dyDescent="1.35">
      <c r="A168" s="41">
        <v>165</v>
      </c>
      <c r="B168" s="40" t="s">
        <v>156</v>
      </c>
      <c r="C168" s="39">
        <v>42122</v>
      </c>
      <c r="D168" s="38">
        <v>42103</v>
      </c>
      <c r="E168" s="37" t="s">
        <v>25</v>
      </c>
      <c r="F168" s="36" t="s">
        <v>780</v>
      </c>
      <c r="G168" s="42" t="s">
        <v>155</v>
      </c>
      <c r="H168" s="42" t="s">
        <v>9</v>
      </c>
      <c r="I168" s="36" t="s">
        <v>34</v>
      </c>
      <c r="J168" s="33" t="s">
        <v>52</v>
      </c>
      <c r="K168" s="33">
        <v>7214660</v>
      </c>
      <c r="L168" s="33"/>
      <c r="M168" s="33" t="s">
        <v>19</v>
      </c>
      <c r="N168" s="34">
        <f t="shared" si="2"/>
        <v>4.0000000000000001E-3</v>
      </c>
      <c r="O168" s="33">
        <v>4</v>
      </c>
      <c r="P168" s="30" t="s">
        <v>51</v>
      </c>
      <c r="Q168" s="77">
        <v>1</v>
      </c>
      <c r="R168" s="77" t="s">
        <v>669</v>
      </c>
      <c r="S168" s="47" t="s">
        <v>148</v>
      </c>
      <c r="T168" s="31">
        <v>42132</v>
      </c>
      <c r="U168" s="31"/>
      <c r="V168" s="32"/>
      <c r="W168" s="31"/>
      <c r="X168" s="31"/>
      <c r="Y168" s="47"/>
      <c r="AG168" s="29"/>
      <c r="AH168" s="28"/>
    </row>
    <row r="169" spans="1:34" ht="123" customHeight="1" x14ac:dyDescent="1.35">
      <c r="A169" s="41">
        <v>166</v>
      </c>
      <c r="B169" s="40" t="s">
        <v>154</v>
      </c>
      <c r="C169" s="39">
        <v>42122</v>
      </c>
      <c r="D169" s="38">
        <v>42103</v>
      </c>
      <c r="E169" s="37" t="s">
        <v>25</v>
      </c>
      <c r="F169" s="36" t="s">
        <v>780</v>
      </c>
      <c r="G169" s="42" t="s">
        <v>153</v>
      </c>
      <c r="H169" s="42" t="s">
        <v>9</v>
      </c>
      <c r="I169" s="36" t="s">
        <v>34</v>
      </c>
      <c r="J169" s="33" t="s">
        <v>52</v>
      </c>
      <c r="K169" s="33">
        <v>7214660</v>
      </c>
      <c r="L169" s="33"/>
      <c r="M169" s="33" t="s">
        <v>19</v>
      </c>
      <c r="N169" s="34">
        <f t="shared" si="2"/>
        <v>4.0000000000000001E-3</v>
      </c>
      <c r="O169" s="33">
        <v>4</v>
      </c>
      <c r="P169" s="30" t="s">
        <v>51</v>
      </c>
      <c r="Q169" s="77">
        <v>1</v>
      </c>
      <c r="R169" s="77" t="s">
        <v>669</v>
      </c>
      <c r="S169" s="47" t="s">
        <v>148</v>
      </c>
      <c r="T169" s="31">
        <v>42132</v>
      </c>
      <c r="U169" s="31"/>
      <c r="V169" s="32"/>
      <c r="W169" s="31"/>
      <c r="X169" s="31"/>
      <c r="Y169" s="47"/>
      <c r="AG169" s="29"/>
      <c r="AH169" s="28"/>
    </row>
    <row r="170" spans="1:34" ht="123" customHeight="1" x14ac:dyDescent="1.35">
      <c r="A170" s="41">
        <v>167</v>
      </c>
      <c r="B170" s="40" t="s">
        <v>152</v>
      </c>
      <c r="C170" s="39">
        <v>42122</v>
      </c>
      <c r="D170" s="38">
        <v>42103</v>
      </c>
      <c r="E170" s="37" t="s">
        <v>25</v>
      </c>
      <c r="F170" s="36" t="s">
        <v>780</v>
      </c>
      <c r="G170" s="42" t="s">
        <v>151</v>
      </c>
      <c r="H170" s="42" t="s">
        <v>9</v>
      </c>
      <c r="I170" s="36" t="s">
        <v>34</v>
      </c>
      <c r="J170" s="33" t="s">
        <v>52</v>
      </c>
      <c r="K170" s="33">
        <v>7214660</v>
      </c>
      <c r="L170" s="33"/>
      <c r="M170" s="33" t="s">
        <v>19</v>
      </c>
      <c r="N170" s="34">
        <f t="shared" si="2"/>
        <v>4.0000000000000001E-3</v>
      </c>
      <c r="O170" s="33">
        <v>4</v>
      </c>
      <c r="P170" s="30" t="s">
        <v>51</v>
      </c>
      <c r="Q170" s="77">
        <v>1</v>
      </c>
      <c r="R170" s="77" t="s">
        <v>669</v>
      </c>
      <c r="S170" s="47" t="s">
        <v>148</v>
      </c>
      <c r="T170" s="31">
        <v>42132</v>
      </c>
      <c r="U170" s="31"/>
      <c r="V170" s="32"/>
      <c r="W170" s="31"/>
      <c r="X170" s="31"/>
      <c r="Y170" s="47"/>
      <c r="AG170" s="29"/>
      <c r="AH170" s="28"/>
    </row>
    <row r="171" spans="1:34" ht="123" customHeight="1" x14ac:dyDescent="1.35">
      <c r="A171" s="41">
        <v>168</v>
      </c>
      <c r="B171" s="40" t="s">
        <v>150</v>
      </c>
      <c r="C171" s="39">
        <v>42122</v>
      </c>
      <c r="D171" s="38">
        <v>42103</v>
      </c>
      <c r="E171" s="37" t="s">
        <v>25</v>
      </c>
      <c r="F171" s="36" t="s">
        <v>780</v>
      </c>
      <c r="G171" s="42" t="s">
        <v>149</v>
      </c>
      <c r="H171" s="42" t="s">
        <v>9</v>
      </c>
      <c r="I171" s="36" t="s">
        <v>34</v>
      </c>
      <c r="J171" s="33" t="s">
        <v>52</v>
      </c>
      <c r="K171" s="33">
        <v>7214660</v>
      </c>
      <c r="L171" s="33"/>
      <c r="M171" s="33" t="s">
        <v>19</v>
      </c>
      <c r="N171" s="34">
        <f t="shared" si="2"/>
        <v>4.0000000000000001E-3</v>
      </c>
      <c r="O171" s="33">
        <v>4</v>
      </c>
      <c r="P171" s="30" t="s">
        <v>51</v>
      </c>
      <c r="Q171" s="77">
        <v>1</v>
      </c>
      <c r="R171" s="77" t="s">
        <v>669</v>
      </c>
      <c r="S171" s="47" t="s">
        <v>148</v>
      </c>
      <c r="T171" s="31">
        <v>42132</v>
      </c>
      <c r="U171" s="31"/>
      <c r="V171" s="32"/>
      <c r="W171" s="31"/>
      <c r="X171" s="31"/>
      <c r="Y171" s="47"/>
      <c r="AG171" s="29"/>
      <c r="AH171" s="28"/>
    </row>
    <row r="172" spans="1:34" ht="123" customHeight="1" x14ac:dyDescent="1.35">
      <c r="A172" s="41">
        <v>169</v>
      </c>
      <c r="B172" s="40" t="s">
        <v>147</v>
      </c>
      <c r="C172" s="39">
        <v>42108</v>
      </c>
      <c r="D172" s="38">
        <v>42104</v>
      </c>
      <c r="E172" s="37" t="s">
        <v>25</v>
      </c>
      <c r="F172" s="36" t="s">
        <v>781</v>
      </c>
      <c r="G172" s="42" t="s">
        <v>146</v>
      </c>
      <c r="H172" s="42" t="s">
        <v>8</v>
      </c>
      <c r="I172" s="36" t="s">
        <v>110</v>
      </c>
      <c r="J172" s="33" t="s">
        <v>145</v>
      </c>
      <c r="K172" s="33">
        <v>6411528</v>
      </c>
      <c r="L172" s="33"/>
      <c r="M172" s="33" t="s">
        <v>19</v>
      </c>
      <c r="N172" s="34">
        <f t="shared" si="2"/>
        <v>0.01</v>
      </c>
      <c r="O172" s="33">
        <v>10</v>
      </c>
      <c r="P172" s="30" t="s">
        <v>144</v>
      </c>
      <c r="Q172" s="77" t="s">
        <v>618</v>
      </c>
      <c r="R172" s="77">
        <v>28766</v>
      </c>
      <c r="S172" s="47" t="s">
        <v>143</v>
      </c>
      <c r="T172" s="31">
        <v>42121</v>
      </c>
      <c r="U172" s="31"/>
      <c r="V172" s="32"/>
      <c r="W172" s="31"/>
      <c r="X172" s="31"/>
      <c r="Y172" s="47"/>
      <c r="AG172" s="29"/>
      <c r="AH172" s="28"/>
    </row>
    <row r="173" spans="1:34" ht="123" customHeight="1" x14ac:dyDescent="1.35">
      <c r="A173" s="41">
        <v>170</v>
      </c>
      <c r="B173" s="40" t="s">
        <v>142</v>
      </c>
      <c r="C173" s="39">
        <v>42125</v>
      </c>
      <c r="D173" s="38">
        <v>42114</v>
      </c>
      <c r="E173" s="44" t="s">
        <v>42</v>
      </c>
      <c r="F173" s="36" t="s">
        <v>782</v>
      </c>
      <c r="G173" s="42" t="s">
        <v>141</v>
      </c>
      <c r="H173" s="42" t="s">
        <v>9</v>
      </c>
      <c r="I173" s="36" t="s">
        <v>34</v>
      </c>
      <c r="J173" s="33" t="s">
        <v>33</v>
      </c>
      <c r="K173" s="33">
        <v>7532929</v>
      </c>
      <c r="L173" s="33"/>
      <c r="M173" s="33" t="s">
        <v>19</v>
      </c>
      <c r="N173" s="34">
        <f t="shared" si="2"/>
        <v>3.2000000000000001E-2</v>
      </c>
      <c r="O173" s="33">
        <v>32</v>
      </c>
      <c r="P173" s="30" t="s">
        <v>32</v>
      </c>
      <c r="Q173" s="77" t="s">
        <v>655</v>
      </c>
      <c r="R173" s="77" t="s">
        <v>355</v>
      </c>
      <c r="S173" s="47" t="s">
        <v>45</v>
      </c>
      <c r="T173" s="31">
        <v>42135</v>
      </c>
      <c r="U173" s="31"/>
      <c r="V173" s="32"/>
      <c r="W173" s="31"/>
      <c r="X173" s="31">
        <f>T173+270</f>
        <v>42405</v>
      </c>
      <c r="Y173" s="47" t="s">
        <v>140</v>
      </c>
      <c r="AG173" s="29"/>
      <c r="AH173" s="28"/>
    </row>
    <row r="174" spans="1:34" ht="123" customHeight="1" x14ac:dyDescent="1.35">
      <c r="A174" s="41">
        <v>171</v>
      </c>
      <c r="B174" s="40" t="s">
        <v>139</v>
      </c>
      <c r="C174" s="39">
        <v>42125</v>
      </c>
      <c r="D174" s="38">
        <v>42122</v>
      </c>
      <c r="E174" s="37" t="s">
        <v>25</v>
      </c>
      <c r="F174" s="42" t="s">
        <v>783</v>
      </c>
      <c r="G174" s="42" t="s">
        <v>138</v>
      </c>
      <c r="H174" s="42" t="s">
        <v>8</v>
      </c>
      <c r="I174" s="36" t="s">
        <v>40</v>
      </c>
      <c r="J174" s="33" t="s">
        <v>64</v>
      </c>
      <c r="K174" s="33">
        <v>9410141</v>
      </c>
      <c r="L174" s="33"/>
      <c r="M174" s="33" t="s">
        <v>39</v>
      </c>
      <c r="N174" s="34">
        <f t="shared" si="2"/>
        <v>2.5</v>
      </c>
      <c r="O174" s="33">
        <v>2500</v>
      </c>
      <c r="P174" s="30" t="s">
        <v>63</v>
      </c>
      <c r="Q174" s="77">
        <v>2</v>
      </c>
      <c r="R174" s="77" t="s">
        <v>638</v>
      </c>
      <c r="S174" s="47" t="s">
        <v>137</v>
      </c>
      <c r="T174" s="31">
        <v>42200</v>
      </c>
      <c r="U174" s="31"/>
      <c r="V174" s="32"/>
      <c r="W174" s="31"/>
      <c r="X174" s="31"/>
      <c r="Y174" s="47"/>
      <c r="AG174" s="29"/>
      <c r="AH174" s="28"/>
    </row>
    <row r="175" spans="1:34" ht="123" customHeight="1" x14ac:dyDescent="1.35">
      <c r="A175" s="41">
        <v>172</v>
      </c>
      <c r="B175" s="40" t="s">
        <v>136</v>
      </c>
      <c r="C175" s="39">
        <v>42156</v>
      </c>
      <c r="D175" s="38">
        <v>42145</v>
      </c>
      <c r="E175" s="37" t="s">
        <v>25</v>
      </c>
      <c r="F175" s="36" t="s">
        <v>766</v>
      </c>
      <c r="G175" s="49" t="s">
        <v>133</v>
      </c>
      <c r="H175" s="36" t="s">
        <v>8</v>
      </c>
      <c r="I175" s="36" t="s">
        <v>132</v>
      </c>
      <c r="J175" s="33" t="s">
        <v>132</v>
      </c>
      <c r="K175" s="35">
        <v>2831946</v>
      </c>
      <c r="L175" s="48">
        <v>3821.5709999999999</v>
      </c>
      <c r="M175" s="33" t="s">
        <v>39</v>
      </c>
      <c r="N175" s="34">
        <f t="shared" si="2"/>
        <v>1</v>
      </c>
      <c r="O175" s="33">
        <v>1000</v>
      </c>
      <c r="P175" s="30" t="s">
        <v>131</v>
      </c>
      <c r="Q175" s="77">
        <v>1</v>
      </c>
      <c r="R175" s="77">
        <v>4425</v>
      </c>
      <c r="S175" s="47" t="s">
        <v>70</v>
      </c>
      <c r="T175" s="31">
        <v>42310</v>
      </c>
      <c r="U175" s="31"/>
      <c r="V175" s="32"/>
      <c r="W175" s="31"/>
      <c r="X175" s="31"/>
      <c r="Y175" s="47"/>
      <c r="AG175" s="29"/>
      <c r="AH175" s="28"/>
    </row>
    <row r="176" spans="1:34" ht="123" customHeight="1" x14ac:dyDescent="1.35">
      <c r="A176" s="41">
        <v>173</v>
      </c>
      <c r="B176" s="40" t="s">
        <v>135</v>
      </c>
      <c r="C176" s="39">
        <v>42157</v>
      </c>
      <c r="D176" s="38">
        <v>42145</v>
      </c>
      <c r="E176" s="37" t="s">
        <v>25</v>
      </c>
      <c r="F176" s="36" t="s">
        <v>764</v>
      </c>
      <c r="G176" s="49" t="s">
        <v>133</v>
      </c>
      <c r="H176" s="36" t="s">
        <v>8</v>
      </c>
      <c r="I176" s="36" t="s">
        <v>132</v>
      </c>
      <c r="J176" s="33" t="s">
        <v>132</v>
      </c>
      <c r="K176" s="35">
        <v>4771305</v>
      </c>
      <c r="L176" s="48">
        <v>13173.307000000001</v>
      </c>
      <c r="M176" s="33" t="s">
        <v>39</v>
      </c>
      <c r="N176" s="34">
        <f t="shared" si="2"/>
        <v>1</v>
      </c>
      <c r="O176" s="33">
        <v>1000</v>
      </c>
      <c r="P176" s="30" t="s">
        <v>131</v>
      </c>
      <c r="Q176" s="77">
        <v>1</v>
      </c>
      <c r="R176" s="77">
        <v>4425</v>
      </c>
      <c r="S176" s="47" t="s">
        <v>70</v>
      </c>
      <c r="T176" s="31">
        <v>42310</v>
      </c>
      <c r="U176" s="31"/>
      <c r="V176" s="32"/>
      <c r="W176" s="31"/>
      <c r="X176" s="31"/>
      <c r="Y176" s="47"/>
      <c r="AG176" s="29"/>
      <c r="AH176" s="28"/>
    </row>
    <row r="177" spans="1:34" ht="123" customHeight="1" x14ac:dyDescent="1.35">
      <c r="A177" s="41">
        <v>174</v>
      </c>
      <c r="B177" s="40" t="s">
        <v>134</v>
      </c>
      <c r="C177" s="39">
        <v>42158</v>
      </c>
      <c r="D177" s="38">
        <v>42145</v>
      </c>
      <c r="E177" s="37" t="s">
        <v>25</v>
      </c>
      <c r="F177" s="36" t="s">
        <v>765</v>
      </c>
      <c r="G177" s="49" t="s">
        <v>133</v>
      </c>
      <c r="H177" s="36" t="s">
        <v>8</v>
      </c>
      <c r="I177" s="36" t="s">
        <v>132</v>
      </c>
      <c r="J177" s="33" t="s">
        <v>132</v>
      </c>
      <c r="K177" s="35">
        <v>2831939</v>
      </c>
      <c r="L177" s="48">
        <v>2501.0169999999998</v>
      </c>
      <c r="M177" s="33" t="s">
        <v>39</v>
      </c>
      <c r="N177" s="34">
        <f t="shared" si="2"/>
        <v>1</v>
      </c>
      <c r="O177" s="33">
        <v>1000</v>
      </c>
      <c r="P177" s="30" t="s">
        <v>131</v>
      </c>
      <c r="Q177" s="77">
        <v>1</v>
      </c>
      <c r="R177" s="77">
        <v>4425</v>
      </c>
      <c r="S177" s="47" t="s">
        <v>70</v>
      </c>
      <c r="T177" s="31">
        <v>42310</v>
      </c>
      <c r="U177" s="31"/>
      <c r="V177" s="32"/>
      <c r="W177" s="31"/>
      <c r="X177" s="31"/>
      <c r="Y177" s="47"/>
      <c r="AG177" s="29"/>
      <c r="AH177" s="28"/>
    </row>
    <row r="178" spans="1:34" ht="123" customHeight="1" x14ac:dyDescent="1.35">
      <c r="A178" s="41">
        <v>175</v>
      </c>
      <c r="B178" s="40" t="s">
        <v>130</v>
      </c>
      <c r="C178" s="39">
        <v>42159</v>
      </c>
      <c r="D178" s="38">
        <v>42151</v>
      </c>
      <c r="E178" s="37" t="s">
        <v>25</v>
      </c>
      <c r="F178" s="36" t="s">
        <v>780</v>
      </c>
      <c r="G178" s="42" t="s">
        <v>129</v>
      </c>
      <c r="H178" s="42" t="s">
        <v>9</v>
      </c>
      <c r="I178" s="36" t="s">
        <v>34</v>
      </c>
      <c r="J178" s="33" t="s">
        <v>52</v>
      </c>
      <c r="K178" s="35">
        <v>7168919</v>
      </c>
      <c r="L178" s="35"/>
      <c r="M178" s="33" t="s">
        <v>19</v>
      </c>
      <c r="N178" s="34">
        <f t="shared" si="2"/>
        <v>4.0000000000000001E-3</v>
      </c>
      <c r="O178" s="33">
        <v>4</v>
      </c>
      <c r="P178" s="30" t="s">
        <v>51</v>
      </c>
      <c r="Q178" s="77">
        <v>1</v>
      </c>
      <c r="R178" s="77" t="s">
        <v>669</v>
      </c>
      <c r="S178" s="47">
        <v>22341</v>
      </c>
      <c r="T178" s="31">
        <v>42166</v>
      </c>
      <c r="U178" s="31"/>
      <c r="V178" s="32"/>
      <c r="W178" s="31"/>
      <c r="X178" s="31"/>
      <c r="Y178" s="47"/>
      <c r="AG178" s="29"/>
      <c r="AH178" s="28"/>
    </row>
    <row r="179" spans="1:34" ht="123" customHeight="1" x14ac:dyDescent="1.35">
      <c r="A179" s="41">
        <v>176</v>
      </c>
      <c r="B179" s="40" t="s">
        <v>128</v>
      </c>
      <c r="C179" s="39">
        <v>42160</v>
      </c>
      <c r="D179" s="38">
        <v>42151</v>
      </c>
      <c r="E179" s="37" t="s">
        <v>25</v>
      </c>
      <c r="F179" s="36" t="s">
        <v>780</v>
      </c>
      <c r="G179" s="42" t="s">
        <v>127</v>
      </c>
      <c r="H179" s="42" t="s">
        <v>9</v>
      </c>
      <c r="I179" s="36" t="s">
        <v>34</v>
      </c>
      <c r="J179" s="33" t="s">
        <v>52</v>
      </c>
      <c r="K179" s="35">
        <v>7168919</v>
      </c>
      <c r="L179" s="35"/>
      <c r="M179" s="33" t="s">
        <v>19</v>
      </c>
      <c r="N179" s="34">
        <f t="shared" si="2"/>
        <v>4.0000000000000001E-3</v>
      </c>
      <c r="O179" s="33">
        <v>4</v>
      </c>
      <c r="P179" s="30" t="s">
        <v>51</v>
      </c>
      <c r="Q179" s="77">
        <v>1</v>
      </c>
      <c r="R179" s="77" t="s">
        <v>669</v>
      </c>
      <c r="S179" s="47">
        <v>22341</v>
      </c>
      <c r="T179" s="31">
        <v>42166</v>
      </c>
      <c r="U179" s="31"/>
      <c r="V179" s="32"/>
      <c r="W179" s="31"/>
      <c r="X179" s="31"/>
      <c r="Y179" s="47"/>
      <c r="AG179" s="29"/>
      <c r="AH179" s="28"/>
    </row>
    <row r="180" spans="1:34" ht="123" customHeight="1" x14ac:dyDescent="1.35">
      <c r="A180" s="41">
        <v>177</v>
      </c>
      <c r="B180" s="40" t="s">
        <v>126</v>
      </c>
      <c r="C180" s="39">
        <v>42161</v>
      </c>
      <c r="D180" s="38">
        <v>42151</v>
      </c>
      <c r="E180" s="37" t="s">
        <v>25</v>
      </c>
      <c r="F180" s="36" t="s">
        <v>780</v>
      </c>
      <c r="G180" s="42" t="s">
        <v>125</v>
      </c>
      <c r="H180" s="42" t="s">
        <v>9</v>
      </c>
      <c r="I180" s="36" t="s">
        <v>34</v>
      </c>
      <c r="J180" s="33" t="s">
        <v>52</v>
      </c>
      <c r="K180" s="35">
        <v>7168919</v>
      </c>
      <c r="L180" s="35"/>
      <c r="M180" s="33" t="s">
        <v>19</v>
      </c>
      <c r="N180" s="34">
        <f t="shared" si="2"/>
        <v>4.0000000000000001E-3</v>
      </c>
      <c r="O180" s="33">
        <v>4</v>
      </c>
      <c r="P180" s="30" t="s">
        <v>51</v>
      </c>
      <c r="Q180" s="77">
        <v>1</v>
      </c>
      <c r="R180" s="77" t="s">
        <v>669</v>
      </c>
      <c r="S180" s="47">
        <v>22341</v>
      </c>
      <c r="T180" s="31">
        <v>42166</v>
      </c>
      <c r="U180" s="31"/>
      <c r="V180" s="32"/>
      <c r="W180" s="31"/>
      <c r="X180" s="31"/>
      <c r="Y180" s="47"/>
      <c r="AG180" s="29"/>
      <c r="AH180" s="28"/>
    </row>
    <row r="181" spans="1:34" ht="123" customHeight="1" x14ac:dyDescent="1.35">
      <c r="A181" s="41">
        <v>178</v>
      </c>
      <c r="B181" s="40" t="s">
        <v>124</v>
      </c>
      <c r="C181" s="39">
        <v>42162</v>
      </c>
      <c r="D181" s="38">
        <v>42151</v>
      </c>
      <c r="E181" s="37" t="s">
        <v>25</v>
      </c>
      <c r="F181" s="36" t="s">
        <v>780</v>
      </c>
      <c r="G181" s="42" t="s">
        <v>123</v>
      </c>
      <c r="H181" s="42" t="s">
        <v>9</v>
      </c>
      <c r="I181" s="36" t="s">
        <v>34</v>
      </c>
      <c r="J181" s="33" t="s">
        <v>52</v>
      </c>
      <c r="K181" s="35">
        <v>7168919</v>
      </c>
      <c r="L181" s="35"/>
      <c r="M181" s="33" t="s">
        <v>19</v>
      </c>
      <c r="N181" s="34">
        <f t="shared" si="2"/>
        <v>4.0000000000000001E-3</v>
      </c>
      <c r="O181" s="33">
        <v>4</v>
      </c>
      <c r="P181" s="30" t="s">
        <v>51</v>
      </c>
      <c r="Q181" s="77">
        <v>1</v>
      </c>
      <c r="R181" s="77" t="s">
        <v>669</v>
      </c>
      <c r="S181" s="47">
        <v>22342</v>
      </c>
      <c r="T181" s="31">
        <v>42166</v>
      </c>
      <c r="U181" s="31"/>
      <c r="V181" s="32"/>
      <c r="W181" s="31"/>
      <c r="X181" s="31"/>
      <c r="Y181" s="47"/>
      <c r="AG181" s="29"/>
      <c r="AH181" s="28"/>
    </row>
    <row r="182" spans="1:34" ht="123" customHeight="1" x14ac:dyDescent="1.35">
      <c r="A182" s="41">
        <v>179</v>
      </c>
      <c r="B182" s="40" t="s">
        <v>122</v>
      </c>
      <c r="C182" s="39">
        <v>42163</v>
      </c>
      <c r="D182" s="38">
        <v>42151</v>
      </c>
      <c r="E182" s="37" t="s">
        <v>25</v>
      </c>
      <c r="F182" s="36" t="s">
        <v>780</v>
      </c>
      <c r="G182" s="42" t="s">
        <v>121</v>
      </c>
      <c r="H182" s="42" t="s">
        <v>9</v>
      </c>
      <c r="I182" s="36" t="s">
        <v>34</v>
      </c>
      <c r="J182" s="33" t="s">
        <v>52</v>
      </c>
      <c r="K182" s="35">
        <v>7168919</v>
      </c>
      <c r="L182" s="35"/>
      <c r="M182" s="33" t="s">
        <v>19</v>
      </c>
      <c r="N182" s="34">
        <f t="shared" si="2"/>
        <v>4.0000000000000001E-3</v>
      </c>
      <c r="O182" s="33">
        <v>4</v>
      </c>
      <c r="P182" s="30" t="s">
        <v>51</v>
      </c>
      <c r="Q182" s="77">
        <v>1</v>
      </c>
      <c r="R182" s="77" t="s">
        <v>669</v>
      </c>
      <c r="S182" s="47">
        <v>22342</v>
      </c>
      <c r="T182" s="31">
        <v>42166</v>
      </c>
      <c r="U182" s="31"/>
      <c r="V182" s="32"/>
      <c r="W182" s="31"/>
      <c r="X182" s="31"/>
      <c r="Y182" s="47"/>
      <c r="AG182" s="29"/>
      <c r="AH182" s="28"/>
    </row>
    <row r="183" spans="1:34" ht="123" customHeight="1" x14ac:dyDescent="1.35">
      <c r="A183" s="41">
        <v>180</v>
      </c>
      <c r="B183" s="40" t="s">
        <v>120</v>
      </c>
      <c r="C183" s="39">
        <v>42164</v>
      </c>
      <c r="D183" s="38">
        <v>42151</v>
      </c>
      <c r="E183" s="37" t="s">
        <v>25</v>
      </c>
      <c r="F183" s="36" t="s">
        <v>780</v>
      </c>
      <c r="G183" s="42" t="s">
        <v>119</v>
      </c>
      <c r="H183" s="42" t="s">
        <v>9</v>
      </c>
      <c r="I183" s="36" t="s">
        <v>34</v>
      </c>
      <c r="J183" s="33" t="s">
        <v>52</v>
      </c>
      <c r="K183" s="35">
        <v>7168919</v>
      </c>
      <c r="L183" s="35"/>
      <c r="M183" s="33" t="s">
        <v>19</v>
      </c>
      <c r="N183" s="34">
        <f t="shared" si="2"/>
        <v>4.0000000000000001E-3</v>
      </c>
      <c r="O183" s="33">
        <v>4</v>
      </c>
      <c r="P183" s="30" t="s">
        <v>51</v>
      </c>
      <c r="Q183" s="77">
        <v>1</v>
      </c>
      <c r="R183" s="77" t="s">
        <v>669</v>
      </c>
      <c r="S183" s="47">
        <v>22341</v>
      </c>
      <c r="T183" s="31">
        <v>42166</v>
      </c>
      <c r="U183" s="31"/>
      <c r="V183" s="32"/>
      <c r="W183" s="31"/>
      <c r="X183" s="31"/>
      <c r="Y183" s="47"/>
      <c r="AG183" s="29"/>
      <c r="AH183" s="28"/>
    </row>
    <row r="184" spans="1:34" ht="123" customHeight="1" x14ac:dyDescent="1.35">
      <c r="A184" s="41">
        <v>181</v>
      </c>
      <c r="B184" s="40" t="s">
        <v>118</v>
      </c>
      <c r="C184" s="39">
        <v>42165</v>
      </c>
      <c r="D184" s="38">
        <v>42151</v>
      </c>
      <c r="E184" s="37" t="s">
        <v>25</v>
      </c>
      <c r="F184" s="36" t="s">
        <v>780</v>
      </c>
      <c r="G184" s="42" t="s">
        <v>117</v>
      </c>
      <c r="H184" s="42" t="s">
        <v>9</v>
      </c>
      <c r="I184" s="36" t="s">
        <v>34</v>
      </c>
      <c r="J184" s="33" t="s">
        <v>52</v>
      </c>
      <c r="K184" s="35">
        <v>7168919</v>
      </c>
      <c r="L184" s="35"/>
      <c r="M184" s="33" t="s">
        <v>19</v>
      </c>
      <c r="N184" s="34">
        <f t="shared" si="2"/>
        <v>4.0000000000000001E-3</v>
      </c>
      <c r="O184" s="33">
        <v>4</v>
      </c>
      <c r="P184" s="30" t="s">
        <v>51</v>
      </c>
      <c r="Q184" s="77">
        <v>1</v>
      </c>
      <c r="R184" s="77" t="s">
        <v>669</v>
      </c>
      <c r="S184" s="47">
        <v>22341</v>
      </c>
      <c r="T184" s="31">
        <v>42166</v>
      </c>
      <c r="U184" s="31"/>
      <c r="V184" s="32"/>
      <c r="W184" s="31"/>
      <c r="X184" s="31"/>
      <c r="Y184" s="47"/>
      <c r="AG184" s="29"/>
      <c r="AH184" s="28"/>
    </row>
    <row r="185" spans="1:34" ht="123" customHeight="1" x14ac:dyDescent="1.35">
      <c r="A185" s="41">
        <v>182</v>
      </c>
      <c r="B185" s="40" t="s">
        <v>116</v>
      </c>
      <c r="C185" s="39">
        <v>42186</v>
      </c>
      <c r="D185" s="38">
        <v>42166</v>
      </c>
      <c r="E185" s="37" t="s">
        <v>25</v>
      </c>
      <c r="F185" s="36" t="s">
        <v>712</v>
      </c>
      <c r="G185" s="36" t="s">
        <v>115</v>
      </c>
      <c r="H185" s="36" t="s">
        <v>8</v>
      </c>
      <c r="I185" s="36" t="s">
        <v>27</v>
      </c>
      <c r="J185" s="33" t="s">
        <v>27</v>
      </c>
      <c r="K185" s="33">
        <v>9227883</v>
      </c>
      <c r="L185" s="33"/>
      <c r="M185" s="33" t="s">
        <v>39</v>
      </c>
      <c r="N185" s="34">
        <f t="shared" si="2"/>
        <v>1</v>
      </c>
      <c r="O185" s="33">
        <v>1000</v>
      </c>
      <c r="P185" s="30" t="s">
        <v>27</v>
      </c>
      <c r="Q185" s="77">
        <v>1</v>
      </c>
      <c r="R185" s="77" t="s">
        <v>644</v>
      </c>
      <c r="S185" s="47" t="s">
        <v>114</v>
      </c>
      <c r="T185" s="31">
        <v>42200</v>
      </c>
      <c r="U185" s="31"/>
      <c r="V185" s="32"/>
      <c r="W185" s="31">
        <v>42010</v>
      </c>
      <c r="X185" s="31"/>
      <c r="Y185" s="30"/>
      <c r="AG185" s="29"/>
      <c r="AH185" s="28"/>
    </row>
    <row r="186" spans="1:34" ht="123" customHeight="1" x14ac:dyDescent="1.35">
      <c r="A186" s="41">
        <v>183</v>
      </c>
      <c r="B186" s="40" t="s">
        <v>113</v>
      </c>
      <c r="C186" s="39">
        <v>42186</v>
      </c>
      <c r="D186" s="38">
        <v>42167</v>
      </c>
      <c r="E186" s="37" t="s">
        <v>25</v>
      </c>
      <c r="F186" s="36" t="s">
        <v>686</v>
      </c>
      <c r="G186" s="36" t="s">
        <v>112</v>
      </c>
      <c r="H186" s="36" t="s">
        <v>8</v>
      </c>
      <c r="I186" s="36" t="s">
        <v>111</v>
      </c>
      <c r="J186" s="33" t="s">
        <v>110</v>
      </c>
      <c r="K186" s="33" t="s">
        <v>109</v>
      </c>
      <c r="L186" s="33"/>
      <c r="M186" s="33" t="s">
        <v>39</v>
      </c>
      <c r="N186" s="34">
        <f t="shared" si="2"/>
        <v>0.5</v>
      </c>
      <c r="O186" s="33">
        <v>500</v>
      </c>
      <c r="P186" s="30" t="s">
        <v>108</v>
      </c>
      <c r="Q186" s="77" t="s">
        <v>621</v>
      </c>
      <c r="R186" s="77" t="s">
        <v>107</v>
      </c>
      <c r="S186" s="47" t="s">
        <v>106</v>
      </c>
      <c r="T186" s="31">
        <v>42198</v>
      </c>
      <c r="U186" s="31"/>
      <c r="V186" s="32"/>
      <c r="W186" s="31">
        <v>42053</v>
      </c>
      <c r="X186" s="31"/>
      <c r="Y186" s="44"/>
      <c r="AG186" s="29"/>
      <c r="AH186" s="28"/>
    </row>
    <row r="187" spans="1:34" ht="123" customHeight="1" x14ac:dyDescent="1.35">
      <c r="A187" s="41">
        <v>184</v>
      </c>
      <c r="B187" s="40" t="s">
        <v>105</v>
      </c>
      <c r="C187" s="39">
        <v>42186</v>
      </c>
      <c r="D187" s="38">
        <v>42179</v>
      </c>
      <c r="E187" s="44" t="s">
        <v>42</v>
      </c>
      <c r="F187" s="36" t="s">
        <v>748</v>
      </c>
      <c r="G187" s="36" t="s">
        <v>58</v>
      </c>
      <c r="H187" s="36" t="s">
        <v>8</v>
      </c>
      <c r="I187" s="36" t="s">
        <v>57</v>
      </c>
      <c r="J187" s="35" t="s">
        <v>52</v>
      </c>
      <c r="K187" s="33">
        <v>5260450</v>
      </c>
      <c r="L187" s="33"/>
      <c r="M187" s="33" t="s">
        <v>39</v>
      </c>
      <c r="N187" s="34">
        <f t="shared" si="2"/>
        <v>1</v>
      </c>
      <c r="O187" s="33">
        <v>1000</v>
      </c>
      <c r="P187" s="30" t="s">
        <v>56</v>
      </c>
      <c r="Q187" s="77" t="s">
        <v>618</v>
      </c>
      <c r="R187" s="77" t="s">
        <v>654</v>
      </c>
      <c r="S187" s="47">
        <v>20133</v>
      </c>
      <c r="T187" s="31">
        <v>42198</v>
      </c>
      <c r="U187" s="31"/>
      <c r="V187" s="32"/>
      <c r="W187" s="31">
        <v>41950</v>
      </c>
      <c r="X187" s="31">
        <f>T187+270</f>
        <v>42468</v>
      </c>
      <c r="Y187" s="30" t="s">
        <v>104</v>
      </c>
      <c r="AG187" s="29"/>
      <c r="AH187" s="28"/>
    </row>
    <row r="188" spans="1:34" ht="123" customHeight="1" x14ac:dyDescent="1.35">
      <c r="A188" s="41">
        <v>185</v>
      </c>
      <c r="B188" s="40" t="s">
        <v>103</v>
      </c>
      <c r="C188" s="39">
        <v>42186</v>
      </c>
      <c r="D188" s="38">
        <v>42546</v>
      </c>
      <c r="E188" s="37" t="s">
        <v>25</v>
      </c>
      <c r="F188" s="36" t="s">
        <v>780</v>
      </c>
      <c r="G188" s="42" t="s">
        <v>102</v>
      </c>
      <c r="H188" s="42" t="s">
        <v>9</v>
      </c>
      <c r="I188" s="36" t="s">
        <v>34</v>
      </c>
      <c r="J188" s="33" t="s">
        <v>52</v>
      </c>
      <c r="K188" s="35"/>
      <c r="L188" s="35"/>
      <c r="M188" s="33" t="s">
        <v>19</v>
      </c>
      <c r="N188" s="34">
        <f t="shared" si="2"/>
        <v>0.01</v>
      </c>
      <c r="O188" s="33">
        <v>10</v>
      </c>
      <c r="P188" s="30" t="s">
        <v>51</v>
      </c>
      <c r="Q188" s="77">
        <v>1</v>
      </c>
      <c r="R188" s="77" t="s">
        <v>669</v>
      </c>
      <c r="S188" s="47">
        <v>22344</v>
      </c>
      <c r="T188" s="31">
        <v>42195</v>
      </c>
      <c r="U188" s="31"/>
      <c r="V188" s="32"/>
      <c r="W188" s="31"/>
      <c r="X188" s="31"/>
      <c r="Y188" s="46"/>
      <c r="AG188" s="29"/>
      <c r="AH188" s="28"/>
    </row>
    <row r="189" spans="1:34" ht="123" customHeight="1" x14ac:dyDescent="1.35">
      <c r="A189" s="41">
        <v>186</v>
      </c>
      <c r="B189" s="40" t="s">
        <v>101</v>
      </c>
      <c r="C189" s="39">
        <v>42186</v>
      </c>
      <c r="D189" s="38">
        <v>42546</v>
      </c>
      <c r="E189" s="37" t="s">
        <v>25</v>
      </c>
      <c r="F189" s="36" t="s">
        <v>780</v>
      </c>
      <c r="G189" s="42" t="s">
        <v>100</v>
      </c>
      <c r="H189" s="42" t="s">
        <v>9</v>
      </c>
      <c r="I189" s="36" t="s">
        <v>34</v>
      </c>
      <c r="J189" s="33" t="s">
        <v>52</v>
      </c>
      <c r="K189" s="35"/>
      <c r="L189" s="35"/>
      <c r="M189" s="33" t="s">
        <v>19</v>
      </c>
      <c r="N189" s="34">
        <f t="shared" si="2"/>
        <v>0.01</v>
      </c>
      <c r="O189" s="33">
        <v>10</v>
      </c>
      <c r="P189" s="30" t="s">
        <v>51</v>
      </c>
      <c r="Q189" s="77">
        <v>1</v>
      </c>
      <c r="R189" s="77" t="s">
        <v>669</v>
      </c>
      <c r="S189" s="47">
        <v>22340</v>
      </c>
      <c r="T189" s="31">
        <v>42195</v>
      </c>
      <c r="U189" s="31"/>
      <c r="V189" s="32"/>
      <c r="W189" s="31"/>
      <c r="X189" s="31"/>
      <c r="Y189" s="46"/>
      <c r="AG189" s="29"/>
      <c r="AH189" s="28"/>
    </row>
    <row r="190" spans="1:34" ht="123" customHeight="1" x14ac:dyDescent="1.35">
      <c r="A190" s="41">
        <v>187</v>
      </c>
      <c r="B190" s="40" t="s">
        <v>99</v>
      </c>
      <c r="C190" s="39">
        <v>42186</v>
      </c>
      <c r="D190" s="38">
        <v>42186</v>
      </c>
      <c r="E190" s="37" t="s">
        <v>25</v>
      </c>
      <c r="F190" s="36" t="s">
        <v>756</v>
      </c>
      <c r="G190" s="36" t="s">
        <v>98</v>
      </c>
      <c r="H190" s="42" t="s">
        <v>9</v>
      </c>
      <c r="I190" s="36" t="s">
        <v>88</v>
      </c>
      <c r="J190" s="33" t="s">
        <v>33</v>
      </c>
      <c r="K190" s="33">
        <v>7546900</v>
      </c>
      <c r="L190" s="33"/>
      <c r="M190" s="33" t="s">
        <v>19</v>
      </c>
      <c r="N190" s="34">
        <f t="shared" si="2"/>
        <v>1.4999999999999999E-2</v>
      </c>
      <c r="O190" s="33">
        <v>15</v>
      </c>
      <c r="P190" s="30" t="s">
        <v>88</v>
      </c>
      <c r="Q190" s="77">
        <v>2</v>
      </c>
      <c r="R190" s="77" t="s">
        <v>661</v>
      </c>
      <c r="S190" s="47" t="s">
        <v>91</v>
      </c>
      <c r="T190" s="31">
        <v>42195</v>
      </c>
      <c r="U190" s="31"/>
      <c r="V190" s="32"/>
      <c r="W190" s="31"/>
      <c r="X190" s="31"/>
      <c r="Y190" s="47"/>
      <c r="AG190" s="29"/>
      <c r="AH190" s="28"/>
    </row>
    <row r="191" spans="1:34" ht="123" customHeight="1" x14ac:dyDescent="1.35">
      <c r="A191" s="41">
        <v>188</v>
      </c>
      <c r="B191" s="40" t="s">
        <v>97</v>
      </c>
      <c r="C191" s="39">
        <v>42186</v>
      </c>
      <c r="D191" s="38">
        <v>42186</v>
      </c>
      <c r="E191" s="37" t="s">
        <v>25</v>
      </c>
      <c r="F191" s="36" t="s">
        <v>756</v>
      </c>
      <c r="G191" s="36" t="s">
        <v>96</v>
      </c>
      <c r="H191" s="42" t="s">
        <v>9</v>
      </c>
      <c r="I191" s="36" t="s">
        <v>88</v>
      </c>
      <c r="J191" s="33" t="s">
        <v>33</v>
      </c>
      <c r="K191" s="33">
        <v>7546902</v>
      </c>
      <c r="L191" s="33"/>
      <c r="M191" s="33" t="s">
        <v>19</v>
      </c>
      <c r="N191" s="34">
        <f t="shared" si="2"/>
        <v>1.4999999999999999E-2</v>
      </c>
      <c r="O191" s="33">
        <v>15</v>
      </c>
      <c r="P191" s="30" t="s">
        <v>88</v>
      </c>
      <c r="Q191" s="77">
        <v>2</v>
      </c>
      <c r="R191" s="77" t="s">
        <v>661</v>
      </c>
      <c r="S191" s="47" t="s">
        <v>91</v>
      </c>
      <c r="T191" s="31">
        <v>42195</v>
      </c>
      <c r="U191" s="31"/>
      <c r="V191" s="32"/>
      <c r="W191" s="31"/>
      <c r="X191" s="31"/>
      <c r="Y191" s="47"/>
      <c r="AG191" s="29"/>
      <c r="AH191" s="28"/>
    </row>
    <row r="192" spans="1:34" ht="123" customHeight="1" x14ac:dyDescent="1.35">
      <c r="A192" s="41">
        <v>189</v>
      </c>
      <c r="B192" s="40" t="s">
        <v>95</v>
      </c>
      <c r="C192" s="39">
        <v>42186</v>
      </c>
      <c r="D192" s="38">
        <v>42186</v>
      </c>
      <c r="E192" s="37" t="s">
        <v>25</v>
      </c>
      <c r="F192" s="36" t="s">
        <v>756</v>
      </c>
      <c r="G192" s="36" t="s">
        <v>94</v>
      </c>
      <c r="H192" s="42" t="s">
        <v>9</v>
      </c>
      <c r="I192" s="36" t="s">
        <v>88</v>
      </c>
      <c r="J192" s="33" t="s">
        <v>33</v>
      </c>
      <c r="K192" s="33">
        <v>7550213</v>
      </c>
      <c r="L192" s="33"/>
      <c r="M192" s="33" t="s">
        <v>19</v>
      </c>
      <c r="N192" s="34">
        <f t="shared" si="2"/>
        <v>1.4999999999999999E-2</v>
      </c>
      <c r="O192" s="33">
        <v>15</v>
      </c>
      <c r="P192" s="30" t="s">
        <v>88</v>
      </c>
      <c r="Q192" s="77">
        <v>2</v>
      </c>
      <c r="R192" s="77" t="s">
        <v>661</v>
      </c>
      <c r="S192" s="47" t="s">
        <v>91</v>
      </c>
      <c r="T192" s="31">
        <v>42195</v>
      </c>
      <c r="U192" s="31"/>
      <c r="V192" s="32"/>
      <c r="W192" s="31"/>
      <c r="X192" s="31"/>
      <c r="Y192" s="47"/>
      <c r="AG192" s="29"/>
      <c r="AH192" s="28"/>
    </row>
    <row r="193" spans="1:34" ht="123" customHeight="1" x14ac:dyDescent="1.35">
      <c r="A193" s="41">
        <v>190</v>
      </c>
      <c r="B193" s="40" t="s">
        <v>93</v>
      </c>
      <c r="C193" s="39">
        <v>42186</v>
      </c>
      <c r="D193" s="38">
        <v>42186</v>
      </c>
      <c r="E193" s="37" t="s">
        <v>25</v>
      </c>
      <c r="F193" s="36" t="s">
        <v>756</v>
      </c>
      <c r="G193" s="36" t="s">
        <v>92</v>
      </c>
      <c r="H193" s="42" t="s">
        <v>9</v>
      </c>
      <c r="I193" s="36" t="s">
        <v>88</v>
      </c>
      <c r="J193" s="33" t="s">
        <v>33</v>
      </c>
      <c r="K193" s="33">
        <v>7550215</v>
      </c>
      <c r="L193" s="33"/>
      <c r="M193" s="33" t="s">
        <v>19</v>
      </c>
      <c r="N193" s="34">
        <f t="shared" si="2"/>
        <v>1.4999999999999999E-2</v>
      </c>
      <c r="O193" s="33">
        <v>15</v>
      </c>
      <c r="P193" s="30" t="s">
        <v>88</v>
      </c>
      <c r="Q193" s="77">
        <v>2</v>
      </c>
      <c r="R193" s="77" t="s">
        <v>661</v>
      </c>
      <c r="S193" s="47" t="s">
        <v>91</v>
      </c>
      <c r="T193" s="31">
        <v>42195</v>
      </c>
      <c r="U193" s="31"/>
      <c r="V193" s="32"/>
      <c r="W193" s="31"/>
      <c r="X193" s="31"/>
      <c r="Y193" s="47"/>
      <c r="AG193" s="29"/>
      <c r="AH193" s="28"/>
    </row>
    <row r="194" spans="1:34" ht="123" customHeight="1" x14ac:dyDescent="1.35">
      <c r="A194" s="41">
        <v>191</v>
      </c>
      <c r="B194" s="40" t="s">
        <v>90</v>
      </c>
      <c r="C194" s="39">
        <v>42186</v>
      </c>
      <c r="D194" s="38">
        <v>42186</v>
      </c>
      <c r="E194" s="37" t="s">
        <v>25</v>
      </c>
      <c r="F194" s="36" t="s">
        <v>756</v>
      </c>
      <c r="G194" s="36" t="s">
        <v>89</v>
      </c>
      <c r="H194" s="42" t="s">
        <v>9</v>
      </c>
      <c r="I194" s="36" t="s">
        <v>88</v>
      </c>
      <c r="J194" s="33" t="s">
        <v>33</v>
      </c>
      <c r="K194" s="33">
        <v>7550499</v>
      </c>
      <c r="L194" s="33"/>
      <c r="M194" s="33" t="s">
        <v>19</v>
      </c>
      <c r="N194" s="34">
        <f t="shared" si="2"/>
        <v>1.4999999999999999E-2</v>
      </c>
      <c r="O194" s="33">
        <v>15</v>
      </c>
      <c r="P194" s="30" t="s">
        <v>88</v>
      </c>
      <c r="Q194" s="77">
        <v>2</v>
      </c>
      <c r="R194" s="77" t="s">
        <v>661</v>
      </c>
      <c r="S194" s="47" t="s">
        <v>87</v>
      </c>
      <c r="T194" s="31">
        <v>42195</v>
      </c>
      <c r="U194" s="31"/>
      <c r="V194" s="32"/>
      <c r="W194" s="31"/>
      <c r="X194" s="31"/>
      <c r="Y194" s="47"/>
      <c r="AG194" s="29"/>
      <c r="AH194" s="28"/>
    </row>
    <row r="195" spans="1:34" ht="123" customHeight="1" x14ac:dyDescent="1.35">
      <c r="A195" s="41">
        <v>192</v>
      </c>
      <c r="B195" s="40" t="s">
        <v>86</v>
      </c>
      <c r="C195" s="39">
        <v>42186</v>
      </c>
      <c r="D195" s="38">
        <v>42199</v>
      </c>
      <c r="E195" s="37" t="s">
        <v>25</v>
      </c>
      <c r="F195" s="42" t="s">
        <v>784</v>
      </c>
      <c r="G195" s="42" t="s">
        <v>85</v>
      </c>
      <c r="H195" s="42" t="s">
        <v>9</v>
      </c>
      <c r="I195" s="36" t="s">
        <v>34</v>
      </c>
      <c r="J195" s="33" t="s">
        <v>33</v>
      </c>
      <c r="K195" s="33">
        <v>7533587</v>
      </c>
      <c r="L195" s="33"/>
      <c r="M195" s="33" t="s">
        <v>19</v>
      </c>
      <c r="N195" s="34">
        <f t="shared" si="2"/>
        <v>2.9000000000000001E-2</v>
      </c>
      <c r="O195" s="33">
        <v>29</v>
      </c>
      <c r="P195" s="30" t="s">
        <v>32</v>
      </c>
      <c r="Q195" s="77" t="s">
        <v>655</v>
      </c>
      <c r="R195" s="77" t="s">
        <v>355</v>
      </c>
      <c r="S195" s="47">
        <v>12717</v>
      </c>
      <c r="T195" s="31">
        <v>42249</v>
      </c>
      <c r="U195" s="31"/>
      <c r="V195" s="32"/>
      <c r="W195" s="31"/>
      <c r="X195" s="31"/>
      <c r="Y195" s="30"/>
      <c r="AG195" s="29"/>
      <c r="AH195" s="28"/>
    </row>
    <row r="196" spans="1:34" ht="123" customHeight="1" x14ac:dyDescent="1.35">
      <c r="A196" s="41">
        <v>193</v>
      </c>
      <c r="B196" s="40" t="s">
        <v>84</v>
      </c>
      <c r="C196" s="39">
        <v>42217</v>
      </c>
      <c r="D196" s="38">
        <v>42222</v>
      </c>
      <c r="E196" s="37" t="s">
        <v>25</v>
      </c>
      <c r="F196" s="42" t="s">
        <v>769</v>
      </c>
      <c r="G196" s="42" t="s">
        <v>83</v>
      </c>
      <c r="H196" s="42" t="s">
        <v>9</v>
      </c>
      <c r="I196" s="33" t="s">
        <v>52</v>
      </c>
      <c r="J196" s="33" t="s">
        <v>52</v>
      </c>
      <c r="K196" s="33">
        <v>7335583</v>
      </c>
      <c r="L196" s="33"/>
      <c r="M196" s="33" t="s">
        <v>19</v>
      </c>
      <c r="N196" s="34">
        <f t="shared" ref="N196:N212" si="4">O196/1000</f>
        <v>2.8000000000000001E-2</v>
      </c>
      <c r="O196" s="33">
        <v>28</v>
      </c>
      <c r="P196" s="30" t="s">
        <v>82</v>
      </c>
      <c r="Q196" s="77">
        <v>1</v>
      </c>
      <c r="R196" s="77" t="s">
        <v>641</v>
      </c>
      <c r="S196" s="47" t="s">
        <v>81</v>
      </c>
      <c r="T196" s="31">
        <v>42229</v>
      </c>
      <c r="U196" s="31"/>
      <c r="V196" s="32"/>
      <c r="W196" s="31"/>
      <c r="X196" s="31"/>
      <c r="Y196" s="30"/>
      <c r="AG196" s="29"/>
      <c r="AH196" s="28"/>
    </row>
    <row r="197" spans="1:34" ht="123" customHeight="1" x14ac:dyDescent="1.35">
      <c r="A197" s="41">
        <v>194</v>
      </c>
      <c r="B197" s="40" t="s">
        <v>80</v>
      </c>
      <c r="C197" s="39">
        <v>42218</v>
      </c>
      <c r="D197" s="38">
        <v>42227</v>
      </c>
      <c r="E197" s="37" t="s">
        <v>25</v>
      </c>
      <c r="F197" s="42" t="s">
        <v>785</v>
      </c>
      <c r="G197" s="42" t="s">
        <v>79</v>
      </c>
      <c r="H197" s="42" t="s">
        <v>9</v>
      </c>
      <c r="I197" s="36" t="s">
        <v>34</v>
      </c>
      <c r="J197" s="33" t="s">
        <v>33</v>
      </c>
      <c r="K197" s="33">
        <v>7530267</v>
      </c>
      <c r="L197" s="33"/>
      <c r="M197" s="33" t="s">
        <v>19</v>
      </c>
      <c r="N197" s="34">
        <f t="shared" si="4"/>
        <v>3.2000000000000001E-2</v>
      </c>
      <c r="O197" s="33">
        <v>32</v>
      </c>
      <c r="P197" s="30" t="s">
        <v>32</v>
      </c>
      <c r="Q197" s="77" t="s">
        <v>655</v>
      </c>
      <c r="R197" s="77" t="s">
        <v>355</v>
      </c>
      <c r="S197" s="47">
        <v>12716</v>
      </c>
      <c r="T197" s="31">
        <v>42264</v>
      </c>
      <c r="U197" s="31"/>
      <c r="V197" s="32"/>
      <c r="W197" s="31"/>
      <c r="X197" s="31"/>
      <c r="Y197" s="30"/>
      <c r="AG197" s="29"/>
      <c r="AH197" s="28"/>
    </row>
    <row r="198" spans="1:34" ht="123" customHeight="1" x14ac:dyDescent="1.35">
      <c r="A198" s="41">
        <v>195</v>
      </c>
      <c r="B198" s="40" t="s">
        <v>78</v>
      </c>
      <c r="C198" s="39">
        <v>42219</v>
      </c>
      <c r="D198" s="38">
        <v>42227</v>
      </c>
      <c r="E198" s="37" t="s">
        <v>25</v>
      </c>
      <c r="F198" s="42" t="s">
        <v>785</v>
      </c>
      <c r="G198" s="42" t="s">
        <v>77</v>
      </c>
      <c r="H198" s="42" t="s">
        <v>9</v>
      </c>
      <c r="I198" s="36" t="s">
        <v>34</v>
      </c>
      <c r="J198" s="33" t="s">
        <v>33</v>
      </c>
      <c r="K198" s="33">
        <v>7530267</v>
      </c>
      <c r="L198" s="33"/>
      <c r="M198" s="33" t="s">
        <v>19</v>
      </c>
      <c r="N198" s="34">
        <f t="shared" si="4"/>
        <v>3.2000000000000001E-2</v>
      </c>
      <c r="O198" s="33">
        <v>32</v>
      </c>
      <c r="P198" s="30" t="s">
        <v>32</v>
      </c>
      <c r="Q198" s="77" t="s">
        <v>655</v>
      </c>
      <c r="R198" s="77" t="s">
        <v>355</v>
      </c>
      <c r="S198" s="47">
        <v>12715</v>
      </c>
      <c r="T198" s="31">
        <v>42264</v>
      </c>
      <c r="U198" s="31"/>
      <c r="V198" s="32"/>
      <c r="W198" s="31"/>
      <c r="X198" s="31"/>
      <c r="Y198" s="30"/>
      <c r="AG198" s="29"/>
      <c r="AH198" s="28"/>
    </row>
    <row r="199" spans="1:34" ht="123" customHeight="1" x14ac:dyDescent="1.35">
      <c r="A199" s="41">
        <v>196</v>
      </c>
      <c r="B199" s="40" t="s">
        <v>76</v>
      </c>
      <c r="C199" s="39">
        <v>42220</v>
      </c>
      <c r="D199" s="38">
        <v>42228</v>
      </c>
      <c r="E199" s="37" t="s">
        <v>25</v>
      </c>
      <c r="F199" s="36" t="s">
        <v>686</v>
      </c>
      <c r="G199" s="36" t="s">
        <v>75</v>
      </c>
      <c r="H199" s="42" t="s">
        <v>9</v>
      </c>
      <c r="I199" s="36" t="s">
        <v>74</v>
      </c>
      <c r="J199" s="35" t="s">
        <v>33</v>
      </c>
      <c r="K199" s="33">
        <v>5845305</v>
      </c>
      <c r="L199" s="33"/>
      <c r="M199" s="33" t="s">
        <v>19</v>
      </c>
      <c r="N199" s="34">
        <f t="shared" si="4"/>
        <v>2.5000000000000001E-2</v>
      </c>
      <c r="O199" s="33">
        <v>25</v>
      </c>
      <c r="P199" s="30" t="s">
        <v>73</v>
      </c>
      <c r="Q199" s="77">
        <v>5</v>
      </c>
      <c r="R199" s="77" t="s">
        <v>657</v>
      </c>
      <c r="S199" s="47">
        <v>11490</v>
      </c>
      <c r="T199" s="31">
        <v>42278</v>
      </c>
      <c r="U199" s="31"/>
      <c r="V199" s="32"/>
      <c r="W199" s="31"/>
      <c r="X199" s="31"/>
      <c r="Y199" s="30"/>
      <c r="AG199" s="29"/>
      <c r="AH199" s="28"/>
    </row>
    <row r="200" spans="1:34" ht="123" customHeight="1" x14ac:dyDescent="1.35">
      <c r="A200" s="41">
        <v>197</v>
      </c>
      <c r="B200" s="40" t="s">
        <v>72</v>
      </c>
      <c r="C200" s="39">
        <v>42248</v>
      </c>
      <c r="D200" s="38">
        <v>42244</v>
      </c>
      <c r="E200" s="46" t="s">
        <v>59</v>
      </c>
      <c r="F200" s="42" t="s">
        <v>783</v>
      </c>
      <c r="G200" s="36" t="s">
        <v>71</v>
      </c>
      <c r="H200" s="42" t="s">
        <v>9</v>
      </c>
      <c r="I200" s="36" t="s">
        <v>40</v>
      </c>
      <c r="J200" s="35" t="s">
        <v>64</v>
      </c>
      <c r="K200" s="33">
        <v>9593623</v>
      </c>
      <c r="L200" s="43">
        <v>0</v>
      </c>
      <c r="M200" s="33" t="s">
        <v>39</v>
      </c>
      <c r="N200" s="34">
        <f t="shared" si="4"/>
        <v>0.999</v>
      </c>
      <c r="O200" s="33">
        <v>999</v>
      </c>
      <c r="P200" s="30" t="s">
        <v>63</v>
      </c>
      <c r="Q200" s="77">
        <v>2</v>
      </c>
      <c r="R200" s="77" t="s">
        <v>638</v>
      </c>
      <c r="S200" s="47" t="s">
        <v>70</v>
      </c>
      <c r="T200" s="31"/>
      <c r="U200" s="31"/>
      <c r="V200" s="32"/>
      <c r="W200" s="31"/>
      <c r="X200" s="31"/>
      <c r="Y200" s="30" t="s">
        <v>69</v>
      </c>
      <c r="AG200" s="29"/>
      <c r="AH200" s="28"/>
    </row>
    <row r="201" spans="1:34" ht="123" customHeight="1" x14ac:dyDescent="1.35">
      <c r="A201" s="41">
        <v>198</v>
      </c>
      <c r="B201" s="40" t="s">
        <v>68</v>
      </c>
      <c r="C201" s="39">
        <v>42248</v>
      </c>
      <c r="D201" s="38">
        <v>42275</v>
      </c>
      <c r="E201" s="37" t="s">
        <v>25</v>
      </c>
      <c r="F201" s="42" t="s">
        <v>786</v>
      </c>
      <c r="G201" s="36" t="s">
        <v>67</v>
      </c>
      <c r="H201" s="42" t="s">
        <v>9</v>
      </c>
      <c r="I201" s="36" t="s">
        <v>40</v>
      </c>
      <c r="J201" s="35" t="s">
        <v>64</v>
      </c>
      <c r="K201" s="33">
        <v>9416814</v>
      </c>
      <c r="L201" s="43">
        <v>11.972</v>
      </c>
      <c r="M201" s="33" t="s">
        <v>19</v>
      </c>
      <c r="N201" s="34">
        <f t="shared" si="4"/>
        <v>0.01</v>
      </c>
      <c r="O201" s="33">
        <v>10</v>
      </c>
      <c r="P201" s="30" t="s">
        <v>63</v>
      </c>
      <c r="Q201" s="77">
        <v>1</v>
      </c>
      <c r="R201" s="77" t="s">
        <v>619</v>
      </c>
      <c r="S201" s="47">
        <v>23457</v>
      </c>
      <c r="T201" s="31">
        <v>42356</v>
      </c>
      <c r="U201" s="31"/>
      <c r="V201" s="32"/>
      <c r="W201" s="31"/>
      <c r="X201" s="31"/>
      <c r="Y201" s="30"/>
      <c r="AG201" s="29"/>
      <c r="AH201" s="28"/>
    </row>
    <row r="202" spans="1:34" ht="123" customHeight="1" x14ac:dyDescent="1.35">
      <c r="A202" s="41">
        <v>199</v>
      </c>
      <c r="B202" s="40" t="s">
        <v>66</v>
      </c>
      <c r="C202" s="39">
        <v>42278</v>
      </c>
      <c r="D202" s="38">
        <v>42276</v>
      </c>
      <c r="E202" s="46" t="s">
        <v>59</v>
      </c>
      <c r="F202" s="36" t="s">
        <v>704</v>
      </c>
      <c r="G202" s="36" t="s">
        <v>65</v>
      </c>
      <c r="H202" s="36" t="s">
        <v>8</v>
      </c>
      <c r="I202" s="36" t="s">
        <v>63</v>
      </c>
      <c r="J202" s="33" t="s">
        <v>64</v>
      </c>
      <c r="K202" s="33">
        <v>9559330</v>
      </c>
      <c r="L202" s="43">
        <v>2256021.585</v>
      </c>
      <c r="M202" s="33" t="s">
        <v>39</v>
      </c>
      <c r="N202" s="34">
        <f t="shared" si="4"/>
        <v>1</v>
      </c>
      <c r="O202" s="33">
        <v>1000</v>
      </c>
      <c r="P202" s="30" t="s">
        <v>63</v>
      </c>
      <c r="Q202" s="77">
        <v>2</v>
      </c>
      <c r="R202" s="77" t="s">
        <v>638</v>
      </c>
      <c r="S202" s="47" t="s">
        <v>62</v>
      </c>
      <c r="T202" s="31"/>
      <c r="U202" s="31"/>
      <c r="V202" s="32"/>
      <c r="W202" s="31">
        <v>41983</v>
      </c>
      <c r="X202" s="31"/>
      <c r="Y202" s="30" t="s">
        <v>61</v>
      </c>
      <c r="AG202" s="29"/>
      <c r="AH202" s="28"/>
    </row>
    <row r="203" spans="1:34" ht="123" customHeight="1" x14ac:dyDescent="1.35">
      <c r="A203" s="41">
        <v>200</v>
      </c>
      <c r="B203" s="40" t="s">
        <v>60</v>
      </c>
      <c r="C203" s="39">
        <v>42278</v>
      </c>
      <c r="D203" s="38">
        <v>42279</v>
      </c>
      <c r="E203" s="46" t="s">
        <v>59</v>
      </c>
      <c r="F203" s="36" t="s">
        <v>748</v>
      </c>
      <c r="G203" s="36" t="s">
        <v>58</v>
      </c>
      <c r="H203" s="36" t="s">
        <v>8</v>
      </c>
      <c r="I203" s="36" t="s">
        <v>57</v>
      </c>
      <c r="J203" s="35" t="s">
        <v>52</v>
      </c>
      <c r="K203" s="33">
        <v>5260450</v>
      </c>
      <c r="L203" s="43">
        <v>11588857.74</v>
      </c>
      <c r="M203" s="33" t="s">
        <v>39</v>
      </c>
      <c r="N203" s="34">
        <f t="shared" si="4"/>
        <v>0.9</v>
      </c>
      <c r="O203" s="33">
        <v>900</v>
      </c>
      <c r="P203" s="30" t="s">
        <v>56</v>
      </c>
      <c r="Q203" s="77">
        <v>1</v>
      </c>
      <c r="R203" s="77" t="s">
        <v>654</v>
      </c>
      <c r="S203" s="47">
        <v>20133</v>
      </c>
      <c r="T203" s="31"/>
      <c r="U203" s="31"/>
      <c r="V203" s="32"/>
      <c r="W203" s="31">
        <v>41950</v>
      </c>
      <c r="X203" s="31"/>
      <c r="Y203" s="30" t="s">
        <v>55</v>
      </c>
      <c r="AG203" s="29"/>
      <c r="AH203" s="28"/>
    </row>
    <row r="204" spans="1:34" ht="123" customHeight="1" x14ac:dyDescent="1.35">
      <c r="A204" s="41">
        <v>201</v>
      </c>
      <c r="B204" s="40" t="s">
        <v>54</v>
      </c>
      <c r="C204" s="39">
        <v>42278</v>
      </c>
      <c r="D204" s="38">
        <v>42284</v>
      </c>
      <c r="E204" s="44" t="s">
        <v>42</v>
      </c>
      <c r="F204" s="36" t="s">
        <v>787</v>
      </c>
      <c r="G204" s="36" t="s">
        <v>53</v>
      </c>
      <c r="H204" s="36" t="s">
        <v>9</v>
      </c>
      <c r="I204" s="36" t="s">
        <v>34</v>
      </c>
      <c r="J204" s="35" t="s">
        <v>52</v>
      </c>
      <c r="K204" s="33">
        <v>7363179</v>
      </c>
      <c r="L204" s="43">
        <v>23109</v>
      </c>
      <c r="M204" s="33" t="s">
        <v>19</v>
      </c>
      <c r="N204" s="34">
        <f t="shared" si="4"/>
        <v>0.12</v>
      </c>
      <c r="O204" s="33">
        <v>120</v>
      </c>
      <c r="P204" s="30" t="s">
        <v>51</v>
      </c>
      <c r="Q204" s="77"/>
      <c r="R204" s="77"/>
      <c r="S204" s="47"/>
      <c r="T204" s="31"/>
      <c r="U204" s="31"/>
      <c r="V204" s="32"/>
      <c r="W204" s="31"/>
      <c r="X204" s="31"/>
      <c r="Y204" s="30" t="s">
        <v>50</v>
      </c>
      <c r="AG204" s="29"/>
      <c r="AH204" s="28"/>
    </row>
    <row r="205" spans="1:34" ht="123" customHeight="1" x14ac:dyDescent="1.35">
      <c r="A205" s="41">
        <v>202</v>
      </c>
      <c r="B205" s="40" t="s">
        <v>49</v>
      </c>
      <c r="C205" s="39">
        <v>42278</v>
      </c>
      <c r="D205" s="38">
        <v>42293</v>
      </c>
      <c r="E205" s="37" t="s">
        <v>25</v>
      </c>
      <c r="F205" s="36" t="s">
        <v>788</v>
      </c>
      <c r="G205" s="36" t="s">
        <v>48</v>
      </c>
      <c r="H205" s="36" t="s">
        <v>9</v>
      </c>
      <c r="I205" s="36" t="s">
        <v>34</v>
      </c>
      <c r="J205" s="35" t="s">
        <v>33</v>
      </c>
      <c r="K205" s="33" t="s">
        <v>20</v>
      </c>
      <c r="L205" s="45">
        <v>0</v>
      </c>
      <c r="M205" s="33" t="s">
        <v>19</v>
      </c>
      <c r="N205" s="34">
        <f t="shared" si="4"/>
        <v>0.02</v>
      </c>
      <c r="O205" s="33">
        <v>20</v>
      </c>
      <c r="P205" s="30" t="s">
        <v>32</v>
      </c>
      <c r="Q205" s="77" t="s">
        <v>655</v>
      </c>
      <c r="R205" s="77" t="s">
        <v>355</v>
      </c>
      <c r="S205" s="47">
        <v>12570</v>
      </c>
      <c r="T205" s="31">
        <v>42366</v>
      </c>
      <c r="U205" s="31"/>
      <c r="V205" s="32"/>
      <c r="W205" s="31"/>
      <c r="X205" s="31"/>
      <c r="Y205" s="30"/>
      <c r="AG205" s="29"/>
      <c r="AH205" s="28"/>
    </row>
    <row r="206" spans="1:34" ht="123" customHeight="1" x14ac:dyDescent="1.35">
      <c r="A206" s="41">
        <v>203</v>
      </c>
      <c r="B206" s="40" t="s">
        <v>47</v>
      </c>
      <c r="C206" s="39">
        <v>42278</v>
      </c>
      <c r="D206" s="38">
        <v>42293</v>
      </c>
      <c r="E206" s="37" t="s">
        <v>25</v>
      </c>
      <c r="F206" s="36" t="s">
        <v>782</v>
      </c>
      <c r="G206" s="36" t="s">
        <v>46</v>
      </c>
      <c r="H206" s="36" t="s">
        <v>9</v>
      </c>
      <c r="I206" s="36" t="s">
        <v>34</v>
      </c>
      <c r="J206" s="35" t="s">
        <v>33</v>
      </c>
      <c r="K206" s="33" t="s">
        <v>20</v>
      </c>
      <c r="L206" s="45">
        <v>0</v>
      </c>
      <c r="M206" s="33" t="s">
        <v>19</v>
      </c>
      <c r="N206" s="34">
        <f t="shared" si="4"/>
        <v>3.2000000000000001E-2</v>
      </c>
      <c r="O206" s="33">
        <v>32</v>
      </c>
      <c r="P206" s="30" t="s">
        <v>32</v>
      </c>
      <c r="Q206" s="77" t="s">
        <v>655</v>
      </c>
      <c r="R206" s="77" t="s">
        <v>355</v>
      </c>
      <c r="S206" s="47" t="s">
        <v>45</v>
      </c>
      <c r="T206" s="31">
        <v>42356</v>
      </c>
      <c r="U206" s="31"/>
      <c r="V206" s="32"/>
      <c r="W206" s="31"/>
      <c r="X206" s="31"/>
      <c r="Y206" s="30"/>
      <c r="AG206" s="29"/>
      <c r="AH206" s="28"/>
    </row>
    <row r="207" spans="1:34" ht="123" customHeight="1" x14ac:dyDescent="1.35">
      <c r="A207" s="41">
        <v>204</v>
      </c>
      <c r="B207" s="40" t="s">
        <v>44</v>
      </c>
      <c r="C207" s="39">
        <v>42309</v>
      </c>
      <c r="D207" s="38">
        <v>42297</v>
      </c>
      <c r="E207" s="44" t="s">
        <v>42</v>
      </c>
      <c r="F207" s="36" t="s">
        <v>696</v>
      </c>
      <c r="G207" s="36" t="s">
        <v>41</v>
      </c>
      <c r="H207" s="36" t="s">
        <v>8</v>
      </c>
      <c r="I207" s="36" t="s">
        <v>40</v>
      </c>
      <c r="J207" s="33" t="s">
        <v>27</v>
      </c>
      <c r="K207" s="33">
        <v>97139</v>
      </c>
      <c r="L207" s="43">
        <v>2308788.65</v>
      </c>
      <c r="M207" s="33" t="s">
        <v>39</v>
      </c>
      <c r="N207" s="34">
        <f t="shared" si="4"/>
        <v>0.75</v>
      </c>
      <c r="O207" s="33">
        <v>750</v>
      </c>
      <c r="P207" s="30" t="s">
        <v>27</v>
      </c>
      <c r="Q207" s="77" t="s">
        <v>621</v>
      </c>
      <c r="R207" s="77" t="s">
        <v>634</v>
      </c>
      <c r="S207" s="47" t="s">
        <v>38</v>
      </c>
      <c r="T207" s="31"/>
      <c r="U207" s="31"/>
      <c r="V207" s="32"/>
      <c r="W207" s="31"/>
      <c r="X207" s="31"/>
      <c r="Y207" s="30" t="s">
        <v>37</v>
      </c>
      <c r="AG207" s="29"/>
      <c r="AH207" s="28"/>
    </row>
    <row r="208" spans="1:34" ht="123" customHeight="1" x14ac:dyDescent="1.35">
      <c r="A208" s="41">
        <v>205</v>
      </c>
      <c r="B208" s="40" t="s">
        <v>43</v>
      </c>
      <c r="C208" s="39">
        <v>42309</v>
      </c>
      <c r="D208" s="38">
        <v>42297</v>
      </c>
      <c r="E208" s="44" t="s">
        <v>42</v>
      </c>
      <c r="F208" s="36" t="s">
        <v>733</v>
      </c>
      <c r="G208" s="36" t="s">
        <v>41</v>
      </c>
      <c r="H208" s="36" t="s">
        <v>8</v>
      </c>
      <c r="I208" s="36" t="s">
        <v>40</v>
      </c>
      <c r="J208" s="33" t="s">
        <v>27</v>
      </c>
      <c r="K208" s="33">
        <v>2166011</v>
      </c>
      <c r="L208" s="43">
        <v>5351</v>
      </c>
      <c r="M208" s="33" t="s">
        <v>39</v>
      </c>
      <c r="N208" s="34">
        <f t="shared" si="4"/>
        <v>0.75</v>
      </c>
      <c r="O208" s="33">
        <v>750</v>
      </c>
      <c r="P208" s="30" t="s">
        <v>27</v>
      </c>
      <c r="Q208" s="77" t="s">
        <v>621</v>
      </c>
      <c r="R208" s="77" t="s">
        <v>634</v>
      </c>
      <c r="S208" s="47" t="s">
        <v>38</v>
      </c>
      <c r="T208" s="31"/>
      <c r="U208" s="31"/>
      <c r="V208" s="32"/>
      <c r="W208" s="31"/>
      <c r="X208" s="31"/>
      <c r="Y208" s="30" t="s">
        <v>37</v>
      </c>
      <c r="AG208" s="29"/>
      <c r="AH208" s="28"/>
    </row>
    <row r="209" spans="1:34" ht="123" customHeight="1" x14ac:dyDescent="1.35">
      <c r="A209" s="41">
        <v>206</v>
      </c>
      <c r="B209" s="40" t="s">
        <v>36</v>
      </c>
      <c r="C209" s="39">
        <v>42310</v>
      </c>
      <c r="D209" s="38">
        <v>42321</v>
      </c>
      <c r="E209" s="37" t="s">
        <v>25</v>
      </c>
      <c r="F209" s="36" t="s">
        <v>789</v>
      </c>
      <c r="G209" s="36" t="s">
        <v>35</v>
      </c>
      <c r="H209" s="36" t="s">
        <v>9</v>
      </c>
      <c r="I209" s="36" t="s">
        <v>34</v>
      </c>
      <c r="J209" s="33" t="s">
        <v>33</v>
      </c>
      <c r="K209" s="33" t="s">
        <v>20</v>
      </c>
      <c r="L209" s="35">
        <v>0</v>
      </c>
      <c r="M209" s="33" t="s">
        <v>19</v>
      </c>
      <c r="N209" s="34">
        <f t="shared" si="4"/>
        <v>2.4E-2</v>
      </c>
      <c r="O209" s="33">
        <v>24</v>
      </c>
      <c r="P209" s="30" t="s">
        <v>32</v>
      </c>
      <c r="Q209" s="77" t="s">
        <v>655</v>
      </c>
      <c r="R209" s="77" t="s">
        <v>355</v>
      </c>
      <c r="S209" s="47">
        <v>12759</v>
      </c>
      <c r="T209" s="31"/>
      <c r="U209" s="31"/>
      <c r="V209" s="32"/>
      <c r="W209" s="31"/>
      <c r="X209" s="31"/>
      <c r="Y209" s="30"/>
      <c r="AG209" s="29"/>
      <c r="AH209" s="28"/>
    </row>
    <row r="210" spans="1:34" ht="123" customHeight="1" x14ac:dyDescent="1.35">
      <c r="A210" s="41">
        <v>207</v>
      </c>
      <c r="B210" s="40" t="s">
        <v>31</v>
      </c>
      <c r="C210" s="39">
        <v>42339</v>
      </c>
      <c r="D210" s="38">
        <v>42331</v>
      </c>
      <c r="E210" s="37" t="s">
        <v>25</v>
      </c>
      <c r="F210" s="36" t="s">
        <v>790</v>
      </c>
      <c r="G210" s="36" t="s">
        <v>30</v>
      </c>
      <c r="H210" s="36" t="s">
        <v>9</v>
      </c>
      <c r="I210" s="36" t="s">
        <v>22</v>
      </c>
      <c r="J210" s="33" t="s">
        <v>21</v>
      </c>
      <c r="K210" s="33">
        <v>4847472</v>
      </c>
      <c r="L210" s="33">
        <v>37056</v>
      </c>
      <c r="M210" s="33" t="s">
        <v>19</v>
      </c>
      <c r="N210" s="34">
        <f t="shared" si="4"/>
        <v>3.0000000000000001E-3</v>
      </c>
      <c r="O210" s="33">
        <v>3</v>
      </c>
      <c r="P210" s="30" t="s">
        <v>18</v>
      </c>
      <c r="Q210" s="77">
        <v>4</v>
      </c>
      <c r="R210" s="77" t="s">
        <v>670</v>
      </c>
      <c r="S210" s="47">
        <v>1350</v>
      </c>
      <c r="T210" s="31">
        <v>42368</v>
      </c>
      <c r="U210" s="31"/>
      <c r="V210" s="32"/>
      <c r="W210" s="31"/>
      <c r="X210" s="31"/>
      <c r="Y210" s="30"/>
      <c r="AG210" s="29"/>
      <c r="AH210" s="28"/>
    </row>
    <row r="211" spans="1:34" ht="123" customHeight="1" x14ac:dyDescent="1.35">
      <c r="A211" s="41">
        <v>208</v>
      </c>
      <c r="B211" s="40" t="s">
        <v>29</v>
      </c>
      <c r="C211" s="39">
        <v>42339</v>
      </c>
      <c r="D211" s="38">
        <v>42335</v>
      </c>
      <c r="E211" s="37" t="s">
        <v>25</v>
      </c>
      <c r="F211" s="36" t="s">
        <v>742</v>
      </c>
      <c r="G211" s="36" t="s">
        <v>28</v>
      </c>
      <c r="H211" s="42" t="s">
        <v>9</v>
      </c>
      <c r="I211" s="36" t="s">
        <v>27</v>
      </c>
      <c r="J211" s="35" t="s">
        <v>27</v>
      </c>
      <c r="K211" s="33">
        <v>9299085</v>
      </c>
      <c r="L211" s="33">
        <v>13120.272999999999</v>
      </c>
      <c r="M211" s="33" t="s">
        <v>19</v>
      </c>
      <c r="N211" s="34">
        <f t="shared" si="4"/>
        <v>5.1200000000000004E-3</v>
      </c>
      <c r="O211" s="33">
        <v>5.12</v>
      </c>
      <c r="P211" s="30" t="s">
        <v>27</v>
      </c>
      <c r="Q211" s="77">
        <v>1</v>
      </c>
      <c r="R211" s="77" t="s">
        <v>625</v>
      </c>
      <c r="S211" s="47">
        <v>25819</v>
      </c>
      <c r="T211" s="31">
        <v>42368</v>
      </c>
      <c r="U211" s="31"/>
      <c r="V211" s="32"/>
      <c r="W211" s="31"/>
      <c r="X211" s="31"/>
      <c r="Y211" s="30"/>
      <c r="AG211" s="29"/>
      <c r="AH211" s="28"/>
    </row>
    <row r="212" spans="1:34" ht="123" customHeight="1" x14ac:dyDescent="1.35">
      <c r="A212" s="41">
        <v>209</v>
      </c>
      <c r="B212" s="40" t="s">
        <v>26</v>
      </c>
      <c r="C212" s="39">
        <v>42339</v>
      </c>
      <c r="D212" s="38">
        <v>42341</v>
      </c>
      <c r="E212" s="37" t="s">
        <v>25</v>
      </c>
      <c r="F212" s="36" t="s">
        <v>791</v>
      </c>
      <c r="G212" s="36" t="s">
        <v>24</v>
      </c>
      <c r="H212" s="36" t="s">
        <v>23</v>
      </c>
      <c r="I212" s="36" t="s">
        <v>22</v>
      </c>
      <c r="J212" s="35" t="s">
        <v>21</v>
      </c>
      <c r="K212" s="33" t="s">
        <v>20</v>
      </c>
      <c r="L212" s="33">
        <v>0</v>
      </c>
      <c r="M212" s="33" t="s">
        <v>19</v>
      </c>
      <c r="N212" s="34">
        <f t="shared" si="4"/>
        <v>0.2</v>
      </c>
      <c r="O212" s="33">
        <v>200</v>
      </c>
      <c r="P212" s="30" t="s">
        <v>18</v>
      </c>
      <c r="Q212" s="77">
        <v>3</v>
      </c>
      <c r="R212" s="77" t="s">
        <v>671</v>
      </c>
      <c r="S212" s="47">
        <v>1880</v>
      </c>
      <c r="T212" s="31">
        <v>42366</v>
      </c>
      <c r="U212" s="31"/>
      <c r="V212" s="32"/>
      <c r="W212" s="31"/>
      <c r="X212" s="31"/>
      <c r="Y212" s="30"/>
      <c r="AG212" s="29"/>
      <c r="AH212" s="28"/>
    </row>
    <row r="213" spans="1:34" x14ac:dyDescent="0.7">
      <c r="D213" s="21"/>
      <c r="E213" s="21"/>
      <c r="K213" s="21"/>
      <c r="L213" s="21"/>
      <c r="M213" s="20"/>
      <c r="N213" s="20"/>
      <c r="O213" s="20"/>
      <c r="P213" s="21"/>
      <c r="Q213" s="21"/>
      <c r="R213" s="21"/>
      <c r="S213" s="21"/>
      <c r="W213" s="27"/>
      <c r="X213" s="26"/>
      <c r="Y213" s="25"/>
    </row>
  </sheetData>
  <autoFilter ref="A3:Y212"/>
  <mergeCells count="24">
    <mergeCell ref="A1:Y1"/>
    <mergeCell ref="A2:A3"/>
    <mergeCell ref="B2:B3"/>
    <mergeCell ref="D2:D3"/>
    <mergeCell ref="E2:E3"/>
    <mergeCell ref="F2:F3"/>
    <mergeCell ref="G2:G3"/>
    <mergeCell ref="H2:H3"/>
    <mergeCell ref="I2:I3"/>
    <mergeCell ref="J2:J3"/>
    <mergeCell ref="X2:X3"/>
    <mergeCell ref="Y2:Y3"/>
    <mergeCell ref="C2:C3"/>
    <mergeCell ref="W2:W3"/>
    <mergeCell ref="Y125:Y127"/>
    <mergeCell ref="K2:K3"/>
    <mergeCell ref="M2:M3"/>
    <mergeCell ref="N2:N3"/>
    <mergeCell ref="O2:O3"/>
    <mergeCell ref="P2:S2"/>
    <mergeCell ref="T2:T3"/>
    <mergeCell ref="L2:L3"/>
    <mergeCell ref="U2:U3"/>
    <mergeCell ref="V2:V3"/>
  </mergeCells>
  <dataValidations count="1">
    <dataValidation type="textLength" allowBlank="1" showErrorMessage="1" errorTitle="Metin uzunluğu istenen aralıkta değil!" error="İstenen Aralık: Minimum Uzunluk=0 karakter Maksimum Uzunluk=2147483647 karakter" sqref="F157:F171 F178:F184">
      <formula1>0</formula1>
      <formula2>2147483647</formula2>
    </dataValidation>
  </dataValidations>
  <printOptions horizontalCentered="1" verticalCentered="1"/>
  <pageMargins left="0.23622047244094491" right="0.23622047244094491" top="0.74803149606299213" bottom="0.74803149606299213" header="0.31496062992125984" footer="0.31496062992125984"/>
  <pageSetup paperSize="9" scale="1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3</vt:i4>
      </vt:variant>
    </vt:vector>
  </HeadingPairs>
  <TitlesOfParts>
    <vt:vector size="5" baseType="lpstr">
      <vt:lpstr>BEDAŞ LİSANSSIZ - İCMAL</vt:lpstr>
      <vt:lpstr>BEDAŞ LİSANSSIZ TÜM BİLGİLER</vt:lpstr>
      <vt:lpstr>'BEDAŞ LİSANSSIZ - İCMAL'!Yazdırma_Alanı</vt:lpstr>
      <vt:lpstr>'BEDAŞ LİSANSSIZ TÜM BİLGİLER'!Yazdırma_Alanı</vt:lpstr>
      <vt:lpstr>'BEDAŞ LİSANSSIZ TÜM BİLGİLER'!Yazdırma_Başlıkları</vt:lpstr>
    </vt:vector>
  </TitlesOfParts>
  <Company>SilentAll Team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DGÜRBÜZ</dc:creator>
  <cp:lastModifiedBy>Muhammet KÖROĞLU</cp:lastModifiedBy>
  <dcterms:created xsi:type="dcterms:W3CDTF">2016-01-01T16:40:47Z</dcterms:created>
  <dcterms:modified xsi:type="dcterms:W3CDTF">2022-07-21T08:30:36Z</dcterms:modified>
</cp:coreProperties>
</file>